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<sst xmlns="http://schemas.openxmlformats.org/spreadsheetml/2006/main" count="179" uniqueCount="141">
  <si>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</si>
  <si>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</si>
  <si>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</si>
  <si>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</si>
  <si>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</si>
  <si>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</si>
  <si>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</si>
  <si>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</si>
  <si>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</si>
  <si>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</si>
  <si>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</si>
  <si>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</si>
  <si>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</si>
  <si>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</si>
  <si>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</si>
  <si>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</si>
  <si>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</si>
  <si>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</si>
  <si>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</si>
  <si>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</si>
  <si>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</si>
  <si>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</si>
  <si>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</si>
  <si>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</si>
  <si>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</si>
  <si>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</si>
  <si>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</si>
  <si>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</si>
  <si>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</si>
  <si>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</si>
  <si>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</si>
  <si>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</si>
  <si>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</si>
  <si>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</si>
  <si>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</si>
  <si>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</si>
  <si>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</si>
  <si>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</si>
  <si>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</si>
  <si>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</si>
  <si>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</si>
  <si>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</si>
  <si>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</si>
  <si>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</si>
  <si>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</si>
  <si>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</si>
  <si>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</si>
  <si>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</si>
  <si>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</si>
  <si>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</si>
  <si>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</si>
  <si>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</si>
  <si>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</si>
  <si>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</si>
  <si>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</si>
  <si>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</si>
  <si>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</si>
  <si>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</si>
  <si>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</si>
  <si>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</si>
  <si>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</si>
  <si>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</si>
  <si>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</si>
  <si>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</si>
  <si>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</si>
  <si>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</si>
  <si>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</si>
  <si>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</si>
  <si>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</si>
  <si>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</si>
  <si>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</si>
  <si>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</si>
  <si>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</si>
  <si>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</si>
  <si>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</si>
  <si>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</si>
  <si>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</si>
  <si>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</si>
  <si>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</si>
  <si>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</si>
  <si>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</si>
  <si>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</si>
  <si>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</si>
  <si>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</si>
  <si>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</si>
  <si>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</si>
  <si>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</si>
  <si>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</si>
  <si>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</si>
  <si>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</si>
  <si>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</si>
  <si>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</si>
  <si>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</si>
  <si>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</si>
  <si>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</si>
  <si>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</si>
  <si>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</si>
  <si>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</si>
  <si>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</si>
  <si>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</si>
  <si>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</si>
  <si>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</si>
  <si>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</si>
  <si>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</si>
  <si>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</si>
  <si>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</si>
  <si>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</si>
  <si>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</si>
  <si>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</si>
  <si>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</si>
  <si>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</si>
  <si>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</si>
  <si>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</si>
  <si>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</si>
  <si>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</si>
  <si>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</si>
  <si>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</si>
  <si>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</si>
  <si>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</si>
  <si>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</si>
  <si>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</si>
  <si>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</si>
  <si>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</si>
  <si>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</si>
  <si>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</si>
  <si>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</si>
  <si>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</si>
  <si>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</si>
  <si>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</si>
  <si>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</si>
  <si>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</si>
  <si>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</si>
  <si>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</si>
  <si>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</si>
  <si>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ҳавои соф                                                                                                                            </t>
  </si>
  <si>
    <t>Оиди ҳолати роҳҳои автомобилгард ва ағбаҳо ба ҳолати  02.05.2019с</t>
  </si>
  <si>
    <t>Иҷрокунанда: Кавраков Б.</t>
  </si>
  <si>
    <t xml:space="preserve">кушода, камабр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</si>
  <si>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</t>
  </si>
  <si>
    <r>
      <rPr>
        <sz val="16"/>
        <color theme="1"/>
        <rFont val="Times New Roman Tajik 1.0"/>
        <charset val="204"/>
      </rPr>
      <t xml:space="preserve">р/б Ваҳдат - Рашт - Ҷиргатол км 88 (Нуробод км 2  мав. сичароғ), баста, бо сабаби фаромадани куҳпора, ҳавои соф </t>
    </r>
    <r>
      <rPr>
        <sz val="18"/>
        <color theme="1"/>
        <rFont val="Times New Roman Tajik 1.0"/>
        <charset val="204"/>
      </rPr>
      <t xml:space="preserve"> </t>
    </r>
    <r>
      <rPr>
        <sz val="19"/>
        <color theme="1"/>
        <rFont val="Times New Roman Tajik 1.0"/>
        <charset val="204"/>
      </rPr>
      <t xml:space="preserve">    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             </t>
    </r>
  </si>
  <si>
    <t xml:space="preserve"> Ҳамагӣ дар Ҷумҳурии Ӯзбекистон  196  вагон дар харакат аз он ҷумла : 1 в - бензин, 1 в - орд, 1в - гандум 7 в - битум, 60 в - сӯзишвории дизели, 19 в - сӯзишвории реактиви, 107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</si>
</sst>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name val="Times New Roman Tajik 1.0"/>
      <charset val="204"/>
    </font>
    <font>
      <sz val="19"/>
      <color theme="1"/>
      <name val="Times New Roman Tajik 1.0"/>
      <charset val="204"/>
    </font>
    <font>
      <sz val="18"/>
      <color theme="1"/>
      <name val="Times New Roman Tajik 1.0"/>
      <charset val="204"/>
    </font>
    <font>
      <sz val="16"/>
      <color theme="1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26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0.68731421996356312</c:v>
                </c:pt>
                <c:pt idx="4" formatCode="0%">
                  <c:v>0.56407669021190721</c:v>
                </c:pt>
                <c:pt idx="6" formatCode="0%">
                  <c:v>0.96477024070021877</c:v>
                </c:pt>
                <c:pt idx="8" formatCode="0%">
                  <c:v>1.0874713521772346</c:v>
                </c:pt>
                <c:pt idx="10" formatCode="0%">
                  <c:v>1.1248534583821805</c:v>
                </c:pt>
                <c:pt idx="12" formatCode="0%">
                  <c:v>0.86322115384615383</c:v>
                </c:pt>
                <c:pt idx="14" formatCode="0%">
                  <c:v>0.86700737557349439</c:v>
                </c:pt>
                <c:pt idx="15" formatCode="0%">
                  <c:v>0.33815882507424094</c:v>
                </c:pt>
                <c:pt idx="17" formatCode="0%">
                  <c:v>0.40275516682449997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43222</c:v>
                </c:pt>
                <c:pt idx="1">
                  <c:v>0</c:v>
                </c:pt>
                <c:pt idx="2">
                  <c:v>10429</c:v>
                </c:pt>
                <c:pt idx="4">
                  <c:v>2973</c:v>
                </c:pt>
                <c:pt idx="6">
                  <c:v>9140</c:v>
                </c:pt>
                <c:pt idx="8">
                  <c:v>2618</c:v>
                </c:pt>
                <c:pt idx="10">
                  <c:v>5118</c:v>
                </c:pt>
                <c:pt idx="12">
                  <c:v>4160</c:v>
                </c:pt>
                <c:pt idx="14">
                  <c:v>34438</c:v>
                </c:pt>
                <c:pt idx="15">
                  <c:v>247505</c:v>
                </c:pt>
                <c:pt idx="17">
                  <c:v>281943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</c:v>
                </c:pt>
                <c:pt idx="16">
                  <c:v>296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801</c:v>
                </c:pt>
                <c:pt idx="5">
                  <c:v>826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26468</c:v>
                </c:pt>
                <c:pt idx="16">
                  <c:v>28099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3677</c:v>
                </c:pt>
                <c:pt idx="3">
                  <c:v>3491</c:v>
                </c:pt>
                <c:pt idx="4">
                  <c:v>32</c:v>
                </c:pt>
                <c:pt idx="5">
                  <c:v>18</c:v>
                </c:pt>
                <c:pt idx="6">
                  <c:v>4488</c:v>
                </c:pt>
                <c:pt idx="7">
                  <c:v>4325</c:v>
                </c:pt>
                <c:pt idx="8">
                  <c:v>1356</c:v>
                </c:pt>
                <c:pt idx="9">
                  <c:v>1491</c:v>
                </c:pt>
                <c:pt idx="10">
                  <c:v>2738</c:v>
                </c:pt>
                <c:pt idx="11">
                  <c:v>3019</c:v>
                </c:pt>
                <c:pt idx="12">
                  <c:v>1895</c:v>
                </c:pt>
                <c:pt idx="13">
                  <c:v>1696</c:v>
                </c:pt>
                <c:pt idx="15">
                  <c:v>14090</c:v>
                </c:pt>
                <c:pt idx="16">
                  <c:v>15039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35</c:v>
                </c:pt>
                <c:pt idx="3">
                  <c:v>39</c:v>
                </c:pt>
                <c:pt idx="4">
                  <c:v>7</c:v>
                </c:pt>
                <c:pt idx="5">
                  <c:v>12</c:v>
                </c:pt>
                <c:pt idx="6">
                  <c:v>41</c:v>
                </c:pt>
                <c:pt idx="7">
                  <c:v>62</c:v>
                </c:pt>
                <c:pt idx="8">
                  <c:v>0</c:v>
                </c:pt>
                <c:pt idx="9">
                  <c:v>0</c:v>
                </c:pt>
                <c:pt idx="10">
                  <c:v>26</c:v>
                </c:pt>
                <c:pt idx="11">
                  <c:v>23</c:v>
                </c:pt>
                <c:pt idx="12">
                  <c:v>27</c:v>
                </c:pt>
                <c:pt idx="13">
                  <c:v>25</c:v>
                </c:pt>
                <c:pt idx="15">
                  <c:v>420</c:v>
                </c:pt>
                <c:pt idx="16">
                  <c:v>455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74</c:v>
                </c:pt>
                <c:pt idx="4">
                  <c:v>19</c:v>
                </c:pt>
                <c:pt idx="6">
                  <c:v>103</c:v>
                </c:pt>
                <c:pt idx="8">
                  <c:v>0</c:v>
                </c:pt>
                <c:pt idx="10">
                  <c:v>49</c:v>
                </c:pt>
                <c:pt idx="12">
                  <c:v>52</c:v>
                </c:pt>
                <c:pt idx="15">
                  <c:v>875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3677</c:v>
                </c:pt>
                <c:pt idx="3">
                  <c:v>3491</c:v>
                </c:pt>
                <c:pt idx="4">
                  <c:v>833</c:v>
                </c:pt>
                <c:pt idx="5">
                  <c:v>844</c:v>
                </c:pt>
                <c:pt idx="6">
                  <c:v>4488</c:v>
                </c:pt>
                <c:pt idx="7">
                  <c:v>4330</c:v>
                </c:pt>
                <c:pt idx="8">
                  <c:v>1356</c:v>
                </c:pt>
                <c:pt idx="9">
                  <c:v>1491</c:v>
                </c:pt>
                <c:pt idx="10">
                  <c:v>2738</c:v>
                </c:pt>
                <c:pt idx="11">
                  <c:v>3019</c:v>
                </c:pt>
                <c:pt idx="12">
                  <c:v>1895</c:v>
                </c:pt>
                <c:pt idx="13">
                  <c:v>1696</c:v>
                </c:pt>
                <c:pt idx="15">
                  <c:v>40558</c:v>
                </c:pt>
                <c:pt idx="16">
                  <c:v>43138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7168</c:v>
                </c:pt>
                <c:pt idx="4">
                  <c:v>1677</c:v>
                </c:pt>
                <c:pt idx="6">
                  <c:v>8818</c:v>
                </c:pt>
                <c:pt idx="8">
                  <c:v>2847</c:v>
                </c:pt>
                <c:pt idx="10">
                  <c:v>5757</c:v>
                </c:pt>
                <c:pt idx="12">
                  <c:v>3591</c:v>
                </c:pt>
                <c:pt idx="14">
                  <c:v>29858</c:v>
                </c:pt>
                <c:pt idx="15">
                  <c:v>83696</c:v>
                </c:pt>
                <c:pt idx="17">
                  <c:v>113554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548896"/>
        <c:axId val="186551280"/>
      </c:barChart>
      <c:catAx>
        <c:axId val="18654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551280"/>
        <c:crosses val="autoZero"/>
        <c:auto val="1"/>
        <c:lblAlgn val="ctr"/>
        <c:lblOffset val="100"/>
        <c:noMultiLvlLbl val="0"/>
      </c:catAx>
      <c:valAx>
        <c:axId val="18655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54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0.68731421996356312</c:v>
                </c:pt>
                <c:pt idx="4" formatCode="0%">
                  <c:v>0.56407669021190721</c:v>
                </c:pt>
                <c:pt idx="6" formatCode="0%">
                  <c:v>0.96477024070021877</c:v>
                </c:pt>
                <c:pt idx="8" formatCode="0%">
                  <c:v>1.0874713521772346</c:v>
                </c:pt>
                <c:pt idx="10" formatCode="0%">
                  <c:v>1.1248534583821805</c:v>
                </c:pt>
                <c:pt idx="12" formatCode="0%">
                  <c:v>0.86322115384615383</c:v>
                </c:pt>
                <c:pt idx="14" formatCode="0%">
                  <c:v>0.86700737557349439</c:v>
                </c:pt>
                <c:pt idx="15" formatCode="0%">
                  <c:v>0.33815882507424094</c:v>
                </c:pt>
                <c:pt idx="17" formatCode="0%">
                  <c:v>0.40275516682449997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43222</c:v>
                </c:pt>
                <c:pt idx="1">
                  <c:v>0</c:v>
                </c:pt>
                <c:pt idx="2">
                  <c:v>10429</c:v>
                </c:pt>
                <c:pt idx="4">
                  <c:v>2973</c:v>
                </c:pt>
                <c:pt idx="6">
                  <c:v>9140</c:v>
                </c:pt>
                <c:pt idx="8">
                  <c:v>2618</c:v>
                </c:pt>
                <c:pt idx="10">
                  <c:v>5118</c:v>
                </c:pt>
                <c:pt idx="12">
                  <c:v>4160</c:v>
                </c:pt>
                <c:pt idx="14">
                  <c:v>34438</c:v>
                </c:pt>
                <c:pt idx="15">
                  <c:v>247505</c:v>
                </c:pt>
                <c:pt idx="17">
                  <c:v>281943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</c:v>
                </c:pt>
                <c:pt idx="16">
                  <c:v>296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801</c:v>
                </c:pt>
                <c:pt idx="5">
                  <c:v>826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26468</c:v>
                </c:pt>
                <c:pt idx="16">
                  <c:v>28099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3677</c:v>
                </c:pt>
                <c:pt idx="3">
                  <c:v>3491</c:v>
                </c:pt>
                <c:pt idx="4">
                  <c:v>32</c:v>
                </c:pt>
                <c:pt idx="5">
                  <c:v>18</c:v>
                </c:pt>
                <c:pt idx="6">
                  <c:v>4488</c:v>
                </c:pt>
                <c:pt idx="7">
                  <c:v>4325</c:v>
                </c:pt>
                <c:pt idx="8">
                  <c:v>1356</c:v>
                </c:pt>
                <c:pt idx="9">
                  <c:v>1491</c:v>
                </c:pt>
                <c:pt idx="10">
                  <c:v>2738</c:v>
                </c:pt>
                <c:pt idx="11">
                  <c:v>3019</c:v>
                </c:pt>
                <c:pt idx="12">
                  <c:v>1895</c:v>
                </c:pt>
                <c:pt idx="13">
                  <c:v>1696</c:v>
                </c:pt>
                <c:pt idx="15">
                  <c:v>14090</c:v>
                </c:pt>
                <c:pt idx="16">
                  <c:v>15039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35</c:v>
                </c:pt>
                <c:pt idx="3">
                  <c:v>39</c:v>
                </c:pt>
                <c:pt idx="4">
                  <c:v>7</c:v>
                </c:pt>
                <c:pt idx="5">
                  <c:v>12</c:v>
                </c:pt>
                <c:pt idx="6">
                  <c:v>41</c:v>
                </c:pt>
                <c:pt idx="7">
                  <c:v>62</c:v>
                </c:pt>
                <c:pt idx="8">
                  <c:v>0</c:v>
                </c:pt>
                <c:pt idx="9">
                  <c:v>0</c:v>
                </c:pt>
                <c:pt idx="10">
                  <c:v>26</c:v>
                </c:pt>
                <c:pt idx="11">
                  <c:v>23</c:v>
                </c:pt>
                <c:pt idx="12">
                  <c:v>27</c:v>
                </c:pt>
                <c:pt idx="13">
                  <c:v>25</c:v>
                </c:pt>
                <c:pt idx="15">
                  <c:v>420</c:v>
                </c:pt>
                <c:pt idx="16">
                  <c:v>455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74</c:v>
                </c:pt>
                <c:pt idx="4">
                  <c:v>19</c:v>
                </c:pt>
                <c:pt idx="6">
                  <c:v>103</c:v>
                </c:pt>
                <c:pt idx="8">
                  <c:v>0</c:v>
                </c:pt>
                <c:pt idx="10">
                  <c:v>49</c:v>
                </c:pt>
                <c:pt idx="12">
                  <c:v>52</c:v>
                </c:pt>
                <c:pt idx="15">
                  <c:v>875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3677</c:v>
                </c:pt>
                <c:pt idx="3">
                  <c:v>3491</c:v>
                </c:pt>
                <c:pt idx="4">
                  <c:v>833</c:v>
                </c:pt>
                <c:pt idx="5">
                  <c:v>844</c:v>
                </c:pt>
                <c:pt idx="6">
                  <c:v>4488</c:v>
                </c:pt>
                <c:pt idx="7">
                  <c:v>4330</c:v>
                </c:pt>
                <c:pt idx="8">
                  <c:v>1356</c:v>
                </c:pt>
                <c:pt idx="9">
                  <c:v>1491</c:v>
                </c:pt>
                <c:pt idx="10">
                  <c:v>2738</c:v>
                </c:pt>
                <c:pt idx="11">
                  <c:v>3019</c:v>
                </c:pt>
                <c:pt idx="12">
                  <c:v>1895</c:v>
                </c:pt>
                <c:pt idx="13">
                  <c:v>1696</c:v>
                </c:pt>
                <c:pt idx="15">
                  <c:v>40558</c:v>
                </c:pt>
                <c:pt idx="16">
                  <c:v>43138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7168</c:v>
                </c:pt>
                <c:pt idx="4">
                  <c:v>1677</c:v>
                </c:pt>
                <c:pt idx="6">
                  <c:v>8818</c:v>
                </c:pt>
                <c:pt idx="8">
                  <c:v>2847</c:v>
                </c:pt>
                <c:pt idx="10">
                  <c:v>5757</c:v>
                </c:pt>
                <c:pt idx="12">
                  <c:v>3591</c:v>
                </c:pt>
                <c:pt idx="14">
                  <c:v>29858</c:v>
                </c:pt>
                <c:pt idx="15">
                  <c:v>83696</c:v>
                </c:pt>
                <c:pt idx="17">
                  <c:v>113554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552064"/>
        <c:axId val="186549712"/>
      </c:barChart>
      <c:catAx>
        <c:axId val="18655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549712"/>
        <c:crosses val="autoZero"/>
        <c:auto val="1"/>
        <c:lblAlgn val="ctr"/>
        <c:lblOffset val="100"/>
        <c:noMultiLvlLbl val="0"/>
      </c:catAx>
      <c:valAx>
        <c:axId val="18654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55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B52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3"/>
      <c r="H7" s="163"/>
      <c r="I7" s="163"/>
      <c r="J7" s="163"/>
      <c r="K7" s="163"/>
      <c r="L7" s="163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4"/>
      <c r="H8" s="164"/>
      <c r="I8" s="164"/>
      <c r="J8" s="164"/>
      <c r="K8" s="164"/>
      <c r="L8" s="164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134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134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134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134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134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1" t="s">
        <v>134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2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134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134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134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2">
        <v>11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134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134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134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134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169" t="s">
        <v>139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134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2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134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134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3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134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137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2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138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2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1" t="s">
        <v>134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1</v>
      </c>
      <c r="R38" s="44"/>
    </row>
    <row r="39" spans="1:23" s="4" customFormat="1" ht="39" customHeight="1">
      <c r="A39" s="145"/>
      <c r="B39" s="145"/>
      <c r="C39" s="30" t="s">
        <v>28</v>
      </c>
      <c r="D39" s="91" t="s">
        <v>134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1</v>
      </c>
      <c r="R39" s="44"/>
    </row>
    <row r="40" spans="1:23" s="4" customFormat="1" ht="35.25" customHeight="1">
      <c r="A40" s="145"/>
      <c r="B40" s="145"/>
      <c r="C40" s="30" t="s">
        <v>3</v>
      </c>
      <c r="D40" s="91" t="s">
        <v>134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1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134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134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1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134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134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1" t="s">
        <v>134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1" t="s">
        <v>134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161">
        <v>1</v>
      </c>
      <c r="R46" s="162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134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8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58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43222</v>
      </c>
      <c r="H51" s="132" t="s">
        <v>65</v>
      </c>
      <c r="I51" s="134"/>
      <c r="J51" s="54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4" t="s">
        <v>63</v>
      </c>
      <c r="I52" s="55" t="s">
        <v>64</v>
      </c>
      <c r="J52" s="55"/>
      <c r="K52" s="132" t="s">
        <v>63</v>
      </c>
      <c r="L52" s="133"/>
      <c r="M52" s="134"/>
      <c r="N52" s="55" t="s">
        <v>64</v>
      </c>
      <c r="O52" s="61" t="s">
        <v>63</v>
      </c>
      <c r="P52" s="62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0.68731421996356312</v>
      </c>
      <c r="F53" s="35" t="s">
        <v>49</v>
      </c>
      <c r="G53" s="124">
        <v>10429</v>
      </c>
      <c r="H53" s="56">
        <v>0</v>
      </c>
      <c r="I53" s="57">
        <v>0</v>
      </c>
      <c r="J53" s="58"/>
      <c r="K53" s="121">
        <v>35</v>
      </c>
      <c r="L53" s="133"/>
      <c r="M53" s="134"/>
      <c r="N53" s="57">
        <v>3677</v>
      </c>
      <c r="O53" s="63">
        <f>H53+K53</f>
        <v>35</v>
      </c>
      <c r="P53" s="153">
        <f>SUM(O53:O54)</f>
        <v>74</v>
      </c>
      <c r="Q53" s="64">
        <f>I53+N53</f>
        <v>3677</v>
      </c>
      <c r="R53" s="153">
        <f>SUM(Q53:Q54)</f>
        <v>7168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6">
        <v>0</v>
      </c>
      <c r="I54" s="57">
        <v>0</v>
      </c>
      <c r="J54" s="58"/>
      <c r="K54" s="121">
        <v>39</v>
      </c>
      <c r="L54" s="122"/>
      <c r="M54" s="123"/>
      <c r="N54" s="57">
        <v>3491</v>
      </c>
      <c r="O54" s="63">
        <f t="shared" ref="O54:O64" si="0">H54+K54</f>
        <v>39</v>
      </c>
      <c r="P54" s="154"/>
      <c r="Q54" s="64">
        <f t="shared" ref="Q54:Q64" si="1">I54+N54</f>
        <v>3491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0.56407669021190721</v>
      </c>
      <c r="F55" s="73" t="s">
        <v>51</v>
      </c>
      <c r="G55" s="124">
        <v>2973</v>
      </c>
      <c r="H55" s="80">
        <v>6</v>
      </c>
      <c r="I55" s="57">
        <v>801</v>
      </c>
      <c r="J55" s="56"/>
      <c r="K55" s="121">
        <v>1</v>
      </c>
      <c r="L55" s="122"/>
      <c r="M55" s="123"/>
      <c r="N55" s="57">
        <v>32</v>
      </c>
      <c r="O55" s="63">
        <f t="shared" si="0"/>
        <v>7</v>
      </c>
      <c r="P55" s="153">
        <f t="shared" ref="P55" si="3">SUM(O55:O56)</f>
        <v>19</v>
      </c>
      <c r="Q55" s="64">
        <f t="shared" si="1"/>
        <v>833</v>
      </c>
      <c r="R55" s="153">
        <f>SUM(Q55:Q56)</f>
        <v>1677</v>
      </c>
    </row>
    <row r="56" spans="1:23" s="6" customFormat="1" ht="23.25" customHeight="1">
      <c r="A56" s="116"/>
      <c r="B56" s="117"/>
      <c r="C56" s="117"/>
      <c r="D56" s="118"/>
      <c r="E56" s="152"/>
      <c r="F56" s="73" t="s">
        <v>52</v>
      </c>
      <c r="G56" s="125"/>
      <c r="H56" s="80">
        <v>11</v>
      </c>
      <c r="I56" s="57">
        <v>826</v>
      </c>
      <c r="J56" s="56"/>
      <c r="K56" s="121">
        <v>1</v>
      </c>
      <c r="L56" s="122"/>
      <c r="M56" s="123"/>
      <c r="N56" s="57">
        <v>18</v>
      </c>
      <c r="O56" s="63">
        <f t="shared" si="0"/>
        <v>12</v>
      </c>
      <c r="P56" s="154"/>
      <c r="Q56" s="64">
        <f t="shared" si="1"/>
        <v>844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0.96477024070021877</v>
      </c>
      <c r="F57" s="73" t="s">
        <v>20</v>
      </c>
      <c r="G57" s="124">
        <v>9140</v>
      </c>
      <c r="H57" s="56">
        <v>0</v>
      </c>
      <c r="I57" s="57">
        <v>0</v>
      </c>
      <c r="J57" s="56"/>
      <c r="K57" s="121">
        <v>41</v>
      </c>
      <c r="L57" s="122"/>
      <c r="M57" s="123"/>
      <c r="N57" s="57">
        <v>4488</v>
      </c>
      <c r="O57" s="63">
        <f t="shared" si="0"/>
        <v>41</v>
      </c>
      <c r="P57" s="153">
        <f t="shared" ref="P57" si="4">SUM(O57:O58)</f>
        <v>103</v>
      </c>
      <c r="Q57" s="64">
        <f t="shared" si="1"/>
        <v>4488</v>
      </c>
      <c r="R57" s="153">
        <f t="shared" ref="R57" si="5">SUM(Q57:Q58)</f>
        <v>8818</v>
      </c>
    </row>
    <row r="58" spans="1:23" s="6" customFormat="1" ht="25.5" customHeight="1">
      <c r="A58" s="116"/>
      <c r="B58" s="117"/>
      <c r="C58" s="117"/>
      <c r="D58" s="118"/>
      <c r="E58" s="152"/>
      <c r="F58" s="73" t="s">
        <v>44</v>
      </c>
      <c r="G58" s="125"/>
      <c r="H58" s="56">
        <v>0</v>
      </c>
      <c r="I58" s="57">
        <v>5</v>
      </c>
      <c r="J58" s="56"/>
      <c r="K58" s="121">
        <v>62</v>
      </c>
      <c r="L58" s="122"/>
      <c r="M58" s="123"/>
      <c r="N58" s="57">
        <v>4325</v>
      </c>
      <c r="O58" s="63">
        <f t="shared" si="0"/>
        <v>62</v>
      </c>
      <c r="P58" s="154"/>
      <c r="Q58" s="64">
        <f t="shared" si="1"/>
        <v>4330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1.0874713521772346</v>
      </c>
      <c r="F59" s="35" t="s">
        <v>45</v>
      </c>
      <c r="G59" s="124">
        <v>2618</v>
      </c>
      <c r="H59" s="56">
        <v>0</v>
      </c>
      <c r="I59" s="57">
        <v>0</v>
      </c>
      <c r="J59" s="57"/>
      <c r="K59" s="121">
        <v>0</v>
      </c>
      <c r="L59" s="122"/>
      <c r="M59" s="123"/>
      <c r="N59" s="57">
        <v>1356</v>
      </c>
      <c r="O59" s="63">
        <f t="shared" si="0"/>
        <v>0</v>
      </c>
      <c r="P59" s="153">
        <f>SUM(O59:O60)</f>
        <v>0</v>
      </c>
      <c r="Q59" s="64">
        <f t="shared" si="1"/>
        <v>1356</v>
      </c>
      <c r="R59" s="153">
        <f t="shared" ref="R59" si="6">SUM(Q59:Q60)</f>
        <v>2847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6">
        <v>0</v>
      </c>
      <c r="I60" s="57">
        <v>0</v>
      </c>
      <c r="J60" s="57"/>
      <c r="K60" s="121">
        <v>0</v>
      </c>
      <c r="L60" s="122"/>
      <c r="M60" s="123"/>
      <c r="N60" s="57">
        <v>1491</v>
      </c>
      <c r="O60" s="63">
        <f t="shared" si="0"/>
        <v>0</v>
      </c>
      <c r="P60" s="154"/>
      <c r="Q60" s="64">
        <f t="shared" si="1"/>
        <v>1491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1.1248534583821805</v>
      </c>
      <c r="F61" s="23" t="s">
        <v>111</v>
      </c>
      <c r="G61" s="124">
        <v>5118</v>
      </c>
      <c r="H61" s="56">
        <v>0</v>
      </c>
      <c r="I61" s="59">
        <v>0</v>
      </c>
      <c r="J61" s="60"/>
      <c r="K61" s="121">
        <v>26</v>
      </c>
      <c r="L61" s="122"/>
      <c r="M61" s="123"/>
      <c r="N61" s="59">
        <v>2738</v>
      </c>
      <c r="O61" s="63">
        <f t="shared" si="0"/>
        <v>26</v>
      </c>
      <c r="P61" s="153">
        <f>SUM(O61:O62)</f>
        <v>49</v>
      </c>
      <c r="Q61" s="64">
        <f t="shared" si="1"/>
        <v>2738</v>
      </c>
      <c r="R61" s="153">
        <f t="shared" ref="R61" si="7">SUM(Q61:Q62)</f>
        <v>5757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6">
        <v>0</v>
      </c>
      <c r="I62" s="59">
        <v>0</v>
      </c>
      <c r="J62" s="60"/>
      <c r="K62" s="121">
        <v>23</v>
      </c>
      <c r="L62" s="122"/>
      <c r="M62" s="123"/>
      <c r="N62" s="59">
        <v>3019</v>
      </c>
      <c r="O62" s="63">
        <f t="shared" si="0"/>
        <v>23</v>
      </c>
      <c r="P62" s="154"/>
      <c r="Q62" s="64">
        <f t="shared" si="1"/>
        <v>3019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0.86322115384615383</v>
      </c>
      <c r="F63" s="23" t="s">
        <v>40</v>
      </c>
      <c r="G63" s="124">
        <v>4160</v>
      </c>
      <c r="H63" s="56">
        <v>0</v>
      </c>
      <c r="I63" s="59">
        <v>0</v>
      </c>
      <c r="J63" s="60"/>
      <c r="K63" s="121">
        <v>27</v>
      </c>
      <c r="L63" s="122"/>
      <c r="M63" s="123"/>
      <c r="N63" s="59">
        <v>1895</v>
      </c>
      <c r="O63" s="63">
        <f t="shared" si="0"/>
        <v>27</v>
      </c>
      <c r="P63" s="153">
        <f t="shared" ref="P63" si="8">SUM(O63:O64)</f>
        <v>52</v>
      </c>
      <c r="Q63" s="64">
        <f t="shared" si="1"/>
        <v>1895</v>
      </c>
      <c r="R63" s="153">
        <f t="shared" ref="R63" si="9">SUM(Q63:Q64)</f>
        <v>3591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6">
        <v>0</v>
      </c>
      <c r="I64" s="59">
        <v>0</v>
      </c>
      <c r="J64" s="60"/>
      <c r="K64" s="121">
        <v>25</v>
      </c>
      <c r="L64" s="122"/>
      <c r="M64" s="123"/>
      <c r="N64" s="59">
        <v>1696</v>
      </c>
      <c r="O64" s="63">
        <f t="shared" si="0"/>
        <v>25</v>
      </c>
      <c r="P64" s="154"/>
      <c r="Q64" s="64">
        <f t="shared" si="1"/>
        <v>1696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5">
        <f>R65/G65</f>
        <v>0.86700737557349439</v>
      </c>
      <c r="F65" s="24"/>
      <c r="G65" s="70">
        <f>G63+G61+G59+G57+G55+G53</f>
        <v>34438</v>
      </c>
      <c r="H65" s="32"/>
      <c r="I65" s="25"/>
      <c r="J65" s="37"/>
      <c r="K65" s="32">
        <v>0</v>
      </c>
      <c r="L65" s="32"/>
      <c r="M65" s="32"/>
      <c r="N65" s="165"/>
      <c r="O65" s="107"/>
      <c r="P65" s="107"/>
      <c r="Q65" s="108"/>
      <c r="R65" s="66">
        <f>SUM(R53:R64)</f>
        <v>29858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0.33815882507424094</v>
      </c>
      <c r="F66" s="35" t="s">
        <v>48</v>
      </c>
      <c r="G66" s="124">
        <v>247505</v>
      </c>
      <c r="H66" s="81">
        <v>273</v>
      </c>
      <c r="I66" s="22">
        <v>26468</v>
      </c>
      <c r="J66" s="81"/>
      <c r="K66" s="166">
        <v>147</v>
      </c>
      <c r="L66" s="167"/>
      <c r="M66" s="168"/>
      <c r="N66" s="22">
        <v>14090</v>
      </c>
      <c r="O66" s="68">
        <f>H66+K66</f>
        <v>420</v>
      </c>
      <c r="P66" s="155">
        <f>SUM(O66:O67)</f>
        <v>875</v>
      </c>
      <c r="Q66" s="69">
        <f>I66+N66</f>
        <v>40558</v>
      </c>
      <c r="R66" s="155">
        <f>SUM(Q66:Q67)</f>
        <v>83696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81">
        <v>296</v>
      </c>
      <c r="I67" s="22">
        <v>28099</v>
      </c>
      <c r="J67" s="81"/>
      <c r="K67" s="166">
        <v>159</v>
      </c>
      <c r="L67" s="167"/>
      <c r="M67" s="168"/>
      <c r="N67" s="22">
        <v>15039</v>
      </c>
      <c r="O67" s="68">
        <f>H67+K67</f>
        <v>455</v>
      </c>
      <c r="P67" s="156"/>
      <c r="Q67" s="69">
        <f>I67+N67</f>
        <v>43138</v>
      </c>
      <c r="R67" s="156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0.40275516682449997</v>
      </c>
      <c r="F68" s="49"/>
      <c r="G68" s="67">
        <f>G66+G65</f>
        <v>281943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113554</v>
      </c>
    </row>
    <row r="69" spans="1:20" s="6" customFormat="1" ht="60" customHeight="1">
      <c r="A69" s="26"/>
      <c r="B69" s="85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6"/>
      <c r="C70" s="148" t="s">
        <v>140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2019-05-01T01:12:04Z</cp:lastPrinted>
  <dcterms:created xsi:type="dcterms:W3CDTF">2007-08-14T04:27:29Z</dcterms:created>
  <dcterms:modified xsi:type="dcterms:W3CDTF">2019-05-02T00:31:44Z</dcterms:modified>
</cp:coreProperties>
</file>