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7" i="1" l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R66" i="1"/>
  <c r="E66" i="1" s="1"/>
  <c r="P57" i="1"/>
  <c r="R55" i="1"/>
  <c r="P55" i="1"/>
  <c r="P53" i="1"/>
  <c r="E55" i="1" l="1"/>
  <c r="R65" i="1"/>
  <c r="N48" i="1"/>
  <c r="Q48" i="1"/>
  <c r="E65" i="1" l="1"/>
  <c r="R68" i="1"/>
  <c r="E68" i="1" s="1"/>
  <c r="S48" i="1"/>
</calcChain>
</file>

<file path=xl/sharedStrings.xml><?xml version="1.0" encoding="utf-8"?>
<sst xmlns="http://schemas.openxmlformats.org/spreadsheetml/2006/main" count="179" uniqueCount="148">
  <si>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</si>
  <si>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</si>
  <si>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</si>
  <si>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</si>
  <si>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</si>
  <si>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</si>
  <si>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</si>
  <si>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</si>
  <si>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</si>
  <si>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</si>
  <si>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</si>
  <si>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</si>
  <si>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</si>
  <si>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</si>
  <si>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</si>
  <si>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</si>
  <si>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</si>
  <si>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</si>
  <si>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</si>
  <si>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</si>
  <si>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</si>
  <si>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</si>
  <si>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</si>
  <si>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</si>
  <si>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</si>
  <si>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</si>
  <si>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</si>
  <si>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</si>
  <si>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</si>
  <si>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</si>
  <si>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</si>
  <si>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</si>
  <si>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</si>
  <si>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</si>
  <si>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</si>
  <si>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</si>
  <si>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</si>
  <si>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</si>
  <si>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</si>
  <si>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</si>
  <si>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</si>
  <si>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</si>
  <si>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</si>
  <si>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</si>
  <si>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</si>
  <si>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</si>
  <si>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</si>
  <si>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</si>
  <si>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</si>
  <si>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</si>
  <si>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</si>
  <si>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</si>
  <si>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</si>
  <si>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</si>
  <si>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</si>
  <si>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</si>
  <si>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</si>
  <si>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</si>
  <si>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</si>
  <si>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</si>
  <si>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</si>
  <si>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</si>
  <si>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</si>
  <si>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</si>
  <si>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</si>
  <si>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</si>
  <si>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</si>
  <si>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</si>
  <si>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</si>
  <si>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</si>
  <si>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</si>
  <si>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</si>
  <si>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</si>
  <si>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</si>
  <si>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</si>
  <si>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</si>
  <si>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</si>
  <si>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</si>
  <si>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</si>
  <si>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</si>
  <si>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</si>
  <si>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</si>
  <si>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</si>
  <si>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</si>
  <si>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</si>
  <si>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</si>
  <si>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</si>
  <si>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</si>
  <si>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</si>
  <si>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</si>
  <si>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</si>
  <si>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</si>
  <si>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</si>
  <si>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</si>
  <si>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</si>
  <si>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</si>
  <si>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</si>
  <si>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</si>
  <si>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</si>
  <si>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</si>
  <si>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</si>
  <si>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</si>
  <si>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</si>
  <si>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</si>
  <si>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</si>
  <si>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</si>
  <si>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</si>
  <si>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</si>
  <si>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</si>
  <si>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</si>
  <si>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</si>
  <si>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</si>
  <si>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</si>
  <si>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</si>
  <si>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</si>
  <si>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</si>
  <si>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</si>
  <si>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</si>
  <si>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</si>
  <si>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</si>
  <si>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</si>
  <si>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</si>
  <si>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</si>
  <si>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</si>
  <si>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</si>
  <si>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</si>
  <si>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</si>
  <si>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</si>
  <si>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</si>
  <si>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</si>
  <si>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</si>
  <si>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</si>
  <si>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</si>
  <si>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</si>
  <si>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кушода, камабр</t>
  </si>
  <si>
    <t xml:space="preserve">кушода, камабр  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</si>
  <si>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   </t>
  </si>
  <si>
    <t>кушода, абрнок</t>
  </si>
  <si>
    <t xml:space="preserve">кушода, абрнок                                                                                                                                          </t>
  </si>
  <si>
    <t>баста, абрнок</t>
  </si>
  <si>
    <t>Оиди ҳолати роҳҳои автомобилгард ва ағбаҳо ба ҳолати  04.04.2019с</t>
  </si>
  <si>
    <t>Иҷрокунанда: Солиҳов Ҷ.</t>
  </si>
  <si>
    <t xml:space="preserve">кушода, борон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</si>
  <si>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       </t>
  </si>
  <si>
    <t>баста, борон</t>
  </si>
  <si>
    <t xml:space="preserve">кушода, абрнок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</si>
  <si>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</t>
  </si>
  <si>
    <t xml:space="preserve"> Ҳамагӣ дар Ҷумҳурии Ӯзбекистон 222 вагон дар харакат аз он ҷумла : 21 в - битум, 21 в - бензин, 38 в - сӯзишвории дизели, 13 в - сӯзишвории реактиви, 12 в - мазут, 117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</si>
</sst>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0.6195294712876297</c:v>
                </c:pt>
                <c:pt idx="4" formatCode="0%">
                  <c:v>0.49104234527687296</c:v>
                </c:pt>
                <c:pt idx="6" formatCode="0%">
                  <c:v>0.97504914562225919</c:v>
                </c:pt>
                <c:pt idx="8" formatCode="0%">
                  <c:v>1.0621983914209114</c:v>
                </c:pt>
                <c:pt idx="10" formatCode="0%">
                  <c:v>1.0578078078078077</c:v>
                </c:pt>
                <c:pt idx="12" formatCode="0%">
                  <c:v>0.79216774591427686</c:v>
                </c:pt>
                <c:pt idx="14" formatCode="0%">
                  <c:v>0.81786111430653019</c:v>
                </c:pt>
                <c:pt idx="15" formatCode="0%">
                  <c:v>0.31149118720596292</c:v>
                </c:pt>
                <c:pt idx="17" formatCode="0%">
                  <c:v>0.37113178574654504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43194</c:v>
                </c:pt>
                <c:pt idx="1">
                  <c:v>0</c:v>
                </c:pt>
                <c:pt idx="2">
                  <c:v>7906</c:v>
                </c:pt>
                <c:pt idx="4">
                  <c:v>2456</c:v>
                </c:pt>
                <c:pt idx="6">
                  <c:v>6613</c:v>
                </c:pt>
                <c:pt idx="8">
                  <c:v>1865</c:v>
                </c:pt>
                <c:pt idx="10">
                  <c:v>3996</c:v>
                </c:pt>
                <c:pt idx="12">
                  <c:v>3243</c:v>
                </c:pt>
                <c:pt idx="14">
                  <c:v>26079</c:v>
                </c:pt>
                <c:pt idx="15">
                  <c:v>195341</c:v>
                </c:pt>
                <c:pt idx="17">
                  <c:v>221420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263</c:v>
                </c:pt>
                <c:pt idx="16">
                  <c:v>273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574</c:v>
                </c:pt>
                <c:pt idx="5">
                  <c:v>591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19283</c:v>
                </c:pt>
                <c:pt idx="16">
                  <c:v>20406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2586</c:v>
                </c:pt>
                <c:pt idx="3">
                  <c:v>2312</c:v>
                </c:pt>
                <c:pt idx="4">
                  <c:v>28</c:v>
                </c:pt>
                <c:pt idx="5">
                  <c:v>13</c:v>
                </c:pt>
                <c:pt idx="6">
                  <c:v>3292</c:v>
                </c:pt>
                <c:pt idx="7">
                  <c:v>3151</c:v>
                </c:pt>
                <c:pt idx="8">
                  <c:v>944</c:v>
                </c:pt>
                <c:pt idx="9">
                  <c:v>1037</c:v>
                </c:pt>
                <c:pt idx="10">
                  <c:v>2025</c:v>
                </c:pt>
                <c:pt idx="11">
                  <c:v>2202</c:v>
                </c:pt>
                <c:pt idx="12">
                  <c:v>1363</c:v>
                </c:pt>
                <c:pt idx="13">
                  <c:v>1206</c:v>
                </c:pt>
                <c:pt idx="15">
                  <c:v>10225</c:v>
                </c:pt>
                <c:pt idx="16">
                  <c:v>10933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17</c:v>
                </c:pt>
                <c:pt idx="4">
                  <c:v>5</c:v>
                </c:pt>
                <c:pt idx="5">
                  <c:v>10</c:v>
                </c:pt>
                <c:pt idx="6">
                  <c:v>35</c:v>
                </c:pt>
                <c:pt idx="7">
                  <c:v>44</c:v>
                </c:pt>
                <c:pt idx="8">
                  <c:v>13</c:v>
                </c:pt>
                <c:pt idx="9">
                  <c:v>32</c:v>
                </c:pt>
                <c:pt idx="10">
                  <c:v>20</c:v>
                </c:pt>
                <c:pt idx="11">
                  <c:v>14</c:v>
                </c:pt>
                <c:pt idx="12">
                  <c:v>22</c:v>
                </c:pt>
                <c:pt idx="13">
                  <c:v>19</c:v>
                </c:pt>
                <c:pt idx="15">
                  <c:v>405</c:v>
                </c:pt>
                <c:pt idx="16">
                  <c:v>420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39</c:v>
                </c:pt>
                <c:pt idx="4">
                  <c:v>15</c:v>
                </c:pt>
                <c:pt idx="6">
                  <c:v>79</c:v>
                </c:pt>
                <c:pt idx="8">
                  <c:v>45</c:v>
                </c:pt>
                <c:pt idx="10">
                  <c:v>34</c:v>
                </c:pt>
                <c:pt idx="12">
                  <c:v>41</c:v>
                </c:pt>
                <c:pt idx="15">
                  <c:v>825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2586</c:v>
                </c:pt>
                <c:pt idx="3">
                  <c:v>2312</c:v>
                </c:pt>
                <c:pt idx="4">
                  <c:v>602</c:v>
                </c:pt>
                <c:pt idx="5">
                  <c:v>604</c:v>
                </c:pt>
                <c:pt idx="6">
                  <c:v>3292</c:v>
                </c:pt>
                <c:pt idx="7">
                  <c:v>3156</c:v>
                </c:pt>
                <c:pt idx="8">
                  <c:v>944</c:v>
                </c:pt>
                <c:pt idx="9">
                  <c:v>1037</c:v>
                </c:pt>
                <c:pt idx="10">
                  <c:v>2025</c:v>
                </c:pt>
                <c:pt idx="11">
                  <c:v>2202</c:v>
                </c:pt>
                <c:pt idx="12">
                  <c:v>1363</c:v>
                </c:pt>
                <c:pt idx="13">
                  <c:v>1206</c:v>
                </c:pt>
                <c:pt idx="15">
                  <c:v>29508</c:v>
                </c:pt>
                <c:pt idx="16">
                  <c:v>31339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4898</c:v>
                </c:pt>
                <c:pt idx="4">
                  <c:v>1206</c:v>
                </c:pt>
                <c:pt idx="6">
                  <c:v>6448</c:v>
                </c:pt>
                <c:pt idx="8">
                  <c:v>1981</c:v>
                </c:pt>
                <c:pt idx="10">
                  <c:v>4227</c:v>
                </c:pt>
                <c:pt idx="12">
                  <c:v>2569</c:v>
                </c:pt>
                <c:pt idx="14">
                  <c:v>21329</c:v>
                </c:pt>
                <c:pt idx="15">
                  <c:v>60847</c:v>
                </c:pt>
                <c:pt idx="17">
                  <c:v>82176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896856"/>
        <c:axId val="161512264"/>
      </c:barChart>
      <c:catAx>
        <c:axId val="162896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512264"/>
        <c:crosses val="autoZero"/>
        <c:auto val="1"/>
        <c:lblAlgn val="ctr"/>
        <c:lblOffset val="100"/>
        <c:noMultiLvlLbl val="0"/>
      </c:catAx>
      <c:valAx>
        <c:axId val="161512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28968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0.6195294712876297</c:v>
                </c:pt>
                <c:pt idx="4" formatCode="0%">
                  <c:v>0.49104234527687296</c:v>
                </c:pt>
                <c:pt idx="6" formatCode="0%">
                  <c:v>0.97504914562225919</c:v>
                </c:pt>
                <c:pt idx="8" formatCode="0%">
                  <c:v>1.0621983914209114</c:v>
                </c:pt>
                <c:pt idx="10" formatCode="0%">
                  <c:v>1.0578078078078077</c:v>
                </c:pt>
                <c:pt idx="12" formatCode="0%">
                  <c:v>0.79216774591427686</c:v>
                </c:pt>
                <c:pt idx="14" formatCode="0%">
                  <c:v>0.81786111430653019</c:v>
                </c:pt>
                <c:pt idx="15" formatCode="0%">
                  <c:v>0.31149118720596292</c:v>
                </c:pt>
                <c:pt idx="17" formatCode="0%">
                  <c:v>0.37113178574654504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43194</c:v>
                </c:pt>
                <c:pt idx="1">
                  <c:v>0</c:v>
                </c:pt>
                <c:pt idx="2">
                  <c:v>7906</c:v>
                </c:pt>
                <c:pt idx="4">
                  <c:v>2456</c:v>
                </c:pt>
                <c:pt idx="6">
                  <c:v>6613</c:v>
                </c:pt>
                <c:pt idx="8">
                  <c:v>1865</c:v>
                </c:pt>
                <c:pt idx="10">
                  <c:v>3996</c:v>
                </c:pt>
                <c:pt idx="12">
                  <c:v>3243</c:v>
                </c:pt>
                <c:pt idx="14">
                  <c:v>26079</c:v>
                </c:pt>
                <c:pt idx="15">
                  <c:v>195341</c:v>
                </c:pt>
                <c:pt idx="17">
                  <c:v>221420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263</c:v>
                </c:pt>
                <c:pt idx="16">
                  <c:v>273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574</c:v>
                </c:pt>
                <c:pt idx="5">
                  <c:v>591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19283</c:v>
                </c:pt>
                <c:pt idx="16">
                  <c:v>20406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2586</c:v>
                </c:pt>
                <c:pt idx="3">
                  <c:v>2312</c:v>
                </c:pt>
                <c:pt idx="4">
                  <c:v>28</c:v>
                </c:pt>
                <c:pt idx="5">
                  <c:v>13</c:v>
                </c:pt>
                <c:pt idx="6">
                  <c:v>3292</c:v>
                </c:pt>
                <c:pt idx="7">
                  <c:v>3151</c:v>
                </c:pt>
                <c:pt idx="8">
                  <c:v>944</c:v>
                </c:pt>
                <c:pt idx="9">
                  <c:v>1037</c:v>
                </c:pt>
                <c:pt idx="10">
                  <c:v>2025</c:v>
                </c:pt>
                <c:pt idx="11">
                  <c:v>2202</c:v>
                </c:pt>
                <c:pt idx="12">
                  <c:v>1363</c:v>
                </c:pt>
                <c:pt idx="13">
                  <c:v>1206</c:v>
                </c:pt>
                <c:pt idx="15">
                  <c:v>10225</c:v>
                </c:pt>
                <c:pt idx="16">
                  <c:v>10933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17</c:v>
                </c:pt>
                <c:pt idx="4">
                  <c:v>5</c:v>
                </c:pt>
                <c:pt idx="5">
                  <c:v>10</c:v>
                </c:pt>
                <c:pt idx="6">
                  <c:v>35</c:v>
                </c:pt>
                <c:pt idx="7">
                  <c:v>44</c:v>
                </c:pt>
                <c:pt idx="8">
                  <c:v>13</c:v>
                </c:pt>
                <c:pt idx="9">
                  <c:v>32</c:v>
                </c:pt>
                <c:pt idx="10">
                  <c:v>20</c:v>
                </c:pt>
                <c:pt idx="11">
                  <c:v>14</c:v>
                </c:pt>
                <c:pt idx="12">
                  <c:v>22</c:v>
                </c:pt>
                <c:pt idx="13">
                  <c:v>19</c:v>
                </c:pt>
                <c:pt idx="15">
                  <c:v>405</c:v>
                </c:pt>
                <c:pt idx="16">
                  <c:v>420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39</c:v>
                </c:pt>
                <c:pt idx="4">
                  <c:v>15</c:v>
                </c:pt>
                <c:pt idx="6">
                  <c:v>79</c:v>
                </c:pt>
                <c:pt idx="8">
                  <c:v>45</c:v>
                </c:pt>
                <c:pt idx="10">
                  <c:v>34</c:v>
                </c:pt>
                <c:pt idx="12">
                  <c:v>41</c:v>
                </c:pt>
                <c:pt idx="15">
                  <c:v>825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2586</c:v>
                </c:pt>
                <c:pt idx="3">
                  <c:v>2312</c:v>
                </c:pt>
                <c:pt idx="4">
                  <c:v>602</c:v>
                </c:pt>
                <c:pt idx="5">
                  <c:v>604</c:v>
                </c:pt>
                <c:pt idx="6">
                  <c:v>3292</c:v>
                </c:pt>
                <c:pt idx="7">
                  <c:v>3156</c:v>
                </c:pt>
                <c:pt idx="8">
                  <c:v>944</c:v>
                </c:pt>
                <c:pt idx="9">
                  <c:v>1037</c:v>
                </c:pt>
                <c:pt idx="10">
                  <c:v>2025</c:v>
                </c:pt>
                <c:pt idx="11">
                  <c:v>2202</c:v>
                </c:pt>
                <c:pt idx="12">
                  <c:v>1363</c:v>
                </c:pt>
                <c:pt idx="13">
                  <c:v>1206</c:v>
                </c:pt>
                <c:pt idx="15">
                  <c:v>29508</c:v>
                </c:pt>
                <c:pt idx="16">
                  <c:v>31339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4898</c:v>
                </c:pt>
                <c:pt idx="4">
                  <c:v>1206</c:v>
                </c:pt>
                <c:pt idx="6">
                  <c:v>6448</c:v>
                </c:pt>
                <c:pt idx="8">
                  <c:v>1981</c:v>
                </c:pt>
                <c:pt idx="10">
                  <c:v>4227</c:v>
                </c:pt>
                <c:pt idx="12">
                  <c:v>2569</c:v>
                </c:pt>
                <c:pt idx="14">
                  <c:v>21329</c:v>
                </c:pt>
                <c:pt idx="15">
                  <c:v>60847</c:v>
                </c:pt>
                <c:pt idx="17">
                  <c:v>82176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1508736"/>
        <c:axId val="161509912"/>
      </c:barChart>
      <c:catAx>
        <c:axId val="16150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509912"/>
        <c:crosses val="autoZero"/>
        <c:auto val="1"/>
        <c:lblAlgn val="ctr"/>
        <c:lblOffset val="100"/>
        <c:noMultiLvlLbl val="0"/>
      </c:catAx>
      <c:valAx>
        <c:axId val="1615099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50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2" zoomScale="70" zoomScaleSheetLayoutView="70" workbookViewId="0">
      <selection activeCell="D18" sqref="D18:E18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140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137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3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137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3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137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137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137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2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137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1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137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137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7" t="s">
        <v>137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11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136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136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4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135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134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138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138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1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134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134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3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134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87" t="s">
        <v>138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6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87" t="s">
        <v>138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5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30" customHeight="1">
      <c r="A38" s="143">
        <v>21</v>
      </c>
      <c r="B38" s="143" t="s">
        <v>115</v>
      </c>
      <c r="C38" s="30" t="s">
        <v>2</v>
      </c>
      <c r="D38" s="87" t="s">
        <v>142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3</v>
      </c>
      <c r="R38" s="44"/>
    </row>
    <row r="39" spans="1:23" s="4" customFormat="1" ht="54" customHeight="1">
      <c r="A39" s="144"/>
      <c r="B39" s="144"/>
      <c r="C39" s="30" t="s">
        <v>28</v>
      </c>
      <c r="D39" s="87" t="s">
        <v>143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2</v>
      </c>
      <c r="R39" s="44"/>
    </row>
    <row r="40" spans="1:23" s="4" customFormat="1" ht="42.75" customHeight="1">
      <c r="A40" s="144"/>
      <c r="B40" s="144"/>
      <c r="C40" s="30" t="s">
        <v>3</v>
      </c>
      <c r="D40" s="87" t="s">
        <v>138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138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138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3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145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146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87" t="s">
        <v>145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144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2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139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2</v>
      </c>
      <c r="R47" s="124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72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43194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0.6195294712876297</v>
      </c>
      <c r="F53" s="35" t="s">
        <v>49</v>
      </c>
      <c r="G53" s="131">
        <v>7906</v>
      </c>
      <c r="H53" s="56">
        <v>0</v>
      </c>
      <c r="I53" s="57">
        <v>0</v>
      </c>
      <c r="J53" s="58"/>
      <c r="K53" s="102">
        <v>22</v>
      </c>
      <c r="L53" s="105"/>
      <c r="M53" s="106"/>
      <c r="N53" s="57">
        <v>2586</v>
      </c>
      <c r="O53" s="63">
        <f>H53+K53</f>
        <v>22</v>
      </c>
      <c r="P53" s="85">
        <f>SUM(O53:O54)</f>
        <v>39</v>
      </c>
      <c r="Q53" s="64">
        <f>I53+N53</f>
        <v>2586</v>
      </c>
      <c r="R53" s="85">
        <f>SUM(Q53:Q54)</f>
        <v>4898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17</v>
      </c>
      <c r="L54" s="103"/>
      <c r="M54" s="104"/>
      <c r="N54" s="57">
        <v>2312</v>
      </c>
      <c r="O54" s="63">
        <f t="shared" ref="O54:O64" si="0">H54+K54</f>
        <v>17</v>
      </c>
      <c r="P54" s="86"/>
      <c r="Q54" s="64">
        <f t="shared" ref="Q54:Q64" si="1">I54+N54</f>
        <v>2312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0.49104234527687296</v>
      </c>
      <c r="F55" s="73" t="s">
        <v>51</v>
      </c>
      <c r="G55" s="131">
        <v>2456</v>
      </c>
      <c r="H55" s="80">
        <v>5</v>
      </c>
      <c r="I55" s="57">
        <v>574</v>
      </c>
      <c r="J55" s="56"/>
      <c r="K55" s="102">
        <v>0</v>
      </c>
      <c r="L55" s="103"/>
      <c r="M55" s="104"/>
      <c r="N55" s="57">
        <v>28</v>
      </c>
      <c r="O55" s="63">
        <f t="shared" si="0"/>
        <v>5</v>
      </c>
      <c r="P55" s="85">
        <f t="shared" ref="P55" si="3">SUM(O55:O56)</f>
        <v>15</v>
      </c>
      <c r="Q55" s="64">
        <f t="shared" si="1"/>
        <v>602</v>
      </c>
      <c r="R55" s="85">
        <f>SUM(Q55:Q56)</f>
        <v>1206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10</v>
      </c>
      <c r="I56" s="57">
        <v>591</v>
      </c>
      <c r="J56" s="56"/>
      <c r="K56" s="102">
        <v>0</v>
      </c>
      <c r="L56" s="103"/>
      <c r="M56" s="104"/>
      <c r="N56" s="57">
        <v>13</v>
      </c>
      <c r="O56" s="63">
        <f t="shared" si="0"/>
        <v>10</v>
      </c>
      <c r="P56" s="86"/>
      <c r="Q56" s="64">
        <f t="shared" si="1"/>
        <v>604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0.97504914562225919</v>
      </c>
      <c r="F57" s="73" t="s">
        <v>20</v>
      </c>
      <c r="G57" s="131">
        <v>6613</v>
      </c>
      <c r="H57" s="56">
        <v>0</v>
      </c>
      <c r="I57" s="57">
        <v>0</v>
      </c>
      <c r="J57" s="56"/>
      <c r="K57" s="102">
        <v>35</v>
      </c>
      <c r="L57" s="103"/>
      <c r="M57" s="104"/>
      <c r="N57" s="57">
        <v>3292</v>
      </c>
      <c r="O57" s="63">
        <f t="shared" si="0"/>
        <v>35</v>
      </c>
      <c r="P57" s="85">
        <f t="shared" ref="P57" si="4">SUM(O57:O58)</f>
        <v>79</v>
      </c>
      <c r="Q57" s="64">
        <f t="shared" si="1"/>
        <v>3292</v>
      </c>
      <c r="R57" s="85">
        <f t="shared" ref="R57" si="5">SUM(Q57:Q58)</f>
        <v>6448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44</v>
      </c>
      <c r="L58" s="103"/>
      <c r="M58" s="104"/>
      <c r="N58" s="57">
        <v>3151</v>
      </c>
      <c r="O58" s="63">
        <f t="shared" si="0"/>
        <v>44</v>
      </c>
      <c r="P58" s="86"/>
      <c r="Q58" s="64">
        <f t="shared" si="1"/>
        <v>3156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1.0621983914209114</v>
      </c>
      <c r="F59" s="35" t="s">
        <v>45</v>
      </c>
      <c r="G59" s="131">
        <v>1865</v>
      </c>
      <c r="H59" s="56">
        <v>0</v>
      </c>
      <c r="I59" s="57">
        <v>0</v>
      </c>
      <c r="J59" s="57"/>
      <c r="K59" s="102">
        <v>13</v>
      </c>
      <c r="L59" s="103"/>
      <c r="M59" s="104"/>
      <c r="N59" s="57">
        <v>944</v>
      </c>
      <c r="O59" s="63">
        <f t="shared" si="0"/>
        <v>13</v>
      </c>
      <c r="P59" s="85">
        <f>SUM(O59:O60)</f>
        <v>45</v>
      </c>
      <c r="Q59" s="64">
        <f t="shared" si="1"/>
        <v>944</v>
      </c>
      <c r="R59" s="85">
        <f t="shared" ref="R59" si="6">SUM(Q59:Q60)</f>
        <v>1981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32</v>
      </c>
      <c r="L60" s="103"/>
      <c r="M60" s="104"/>
      <c r="N60" s="57">
        <v>1037</v>
      </c>
      <c r="O60" s="63">
        <f t="shared" si="0"/>
        <v>32</v>
      </c>
      <c r="P60" s="86"/>
      <c r="Q60" s="64">
        <f t="shared" si="1"/>
        <v>1037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1.0578078078078077</v>
      </c>
      <c r="F61" s="23" t="s">
        <v>111</v>
      </c>
      <c r="G61" s="131">
        <v>3996</v>
      </c>
      <c r="H61" s="56">
        <v>0</v>
      </c>
      <c r="I61" s="59">
        <v>0</v>
      </c>
      <c r="J61" s="60"/>
      <c r="K61" s="102">
        <v>20</v>
      </c>
      <c r="L61" s="103"/>
      <c r="M61" s="104"/>
      <c r="N61" s="59">
        <v>2025</v>
      </c>
      <c r="O61" s="63">
        <f t="shared" si="0"/>
        <v>20</v>
      </c>
      <c r="P61" s="85">
        <f>SUM(O61:O62)</f>
        <v>34</v>
      </c>
      <c r="Q61" s="64">
        <f t="shared" si="1"/>
        <v>2025</v>
      </c>
      <c r="R61" s="85">
        <f t="shared" ref="R61" si="7">SUM(Q61:Q62)</f>
        <v>4227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14</v>
      </c>
      <c r="L62" s="103"/>
      <c r="M62" s="104"/>
      <c r="N62" s="59">
        <v>2202</v>
      </c>
      <c r="O62" s="63">
        <f t="shared" si="0"/>
        <v>14</v>
      </c>
      <c r="P62" s="86"/>
      <c r="Q62" s="64">
        <f t="shared" si="1"/>
        <v>2202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0.79216774591427686</v>
      </c>
      <c r="F63" s="23" t="s">
        <v>40</v>
      </c>
      <c r="G63" s="131">
        <v>3243</v>
      </c>
      <c r="H63" s="56">
        <v>0</v>
      </c>
      <c r="I63" s="59">
        <v>0</v>
      </c>
      <c r="J63" s="60"/>
      <c r="K63" s="102">
        <v>22</v>
      </c>
      <c r="L63" s="103"/>
      <c r="M63" s="104"/>
      <c r="N63" s="59">
        <v>1363</v>
      </c>
      <c r="O63" s="63">
        <f t="shared" si="0"/>
        <v>22</v>
      </c>
      <c r="P63" s="85">
        <f t="shared" ref="P63" si="8">SUM(O63:O64)</f>
        <v>41</v>
      </c>
      <c r="Q63" s="64">
        <f t="shared" si="1"/>
        <v>1363</v>
      </c>
      <c r="R63" s="85">
        <f t="shared" ref="R63" si="9">SUM(Q63:Q64)</f>
        <v>2569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19</v>
      </c>
      <c r="L64" s="103"/>
      <c r="M64" s="104"/>
      <c r="N64" s="59">
        <v>1206</v>
      </c>
      <c r="O64" s="63">
        <f t="shared" si="0"/>
        <v>19</v>
      </c>
      <c r="P64" s="86"/>
      <c r="Q64" s="64">
        <f t="shared" si="1"/>
        <v>1206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0.81786111430653019</v>
      </c>
      <c r="F65" s="24"/>
      <c r="G65" s="70">
        <f>G63+G61+G59+G57+G55+G53</f>
        <v>26079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21329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0.31149118720596292</v>
      </c>
      <c r="F66" s="35" t="s">
        <v>48</v>
      </c>
      <c r="G66" s="131">
        <v>195341</v>
      </c>
      <c r="H66" s="81">
        <v>263</v>
      </c>
      <c r="I66" s="22">
        <v>19283</v>
      </c>
      <c r="J66" s="81"/>
      <c r="K66" s="107">
        <v>142</v>
      </c>
      <c r="L66" s="108"/>
      <c r="M66" s="109"/>
      <c r="N66" s="22">
        <v>10225</v>
      </c>
      <c r="O66" s="68">
        <f>H66+K66</f>
        <v>405</v>
      </c>
      <c r="P66" s="132">
        <f>SUM(O66:O67)</f>
        <v>825</v>
      </c>
      <c r="Q66" s="69">
        <f>I66+N66</f>
        <v>29508</v>
      </c>
      <c r="R66" s="132">
        <f>SUM(Q66:Q67)</f>
        <v>60847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273</v>
      </c>
      <c r="I67" s="22">
        <v>20406</v>
      </c>
      <c r="J67" s="81"/>
      <c r="K67" s="107">
        <v>147</v>
      </c>
      <c r="L67" s="108"/>
      <c r="M67" s="109"/>
      <c r="N67" s="22">
        <v>10933</v>
      </c>
      <c r="O67" s="68">
        <f>H67+K67</f>
        <v>420</v>
      </c>
      <c r="P67" s="133"/>
      <c r="Q67" s="69">
        <f>I67+N67</f>
        <v>31339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0.37113178574654504</v>
      </c>
      <c r="F68" s="49"/>
      <c r="G68" s="67">
        <f>G66+G65</f>
        <v>221420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82176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147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141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2019-04-03T00:53:06Z</cp:lastPrinted>
  <dcterms:created xsi:type="dcterms:W3CDTF">2007-08-14T04:27:29Z</dcterms:created>
  <dcterms:modified xsi:type="dcterms:W3CDTF">2019-04-04T00:56:40Z</dcterms:modified>
</cp:coreProperties>
</file>