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<sst xmlns="http://schemas.openxmlformats.org/spreadsheetml/2006/main" count="179" uniqueCount="148">
  <si>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</si>
  <si>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</si>
  <si>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</si>
  <si>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</si>
  <si>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</si>
  <si>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</si>
  <si>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</si>
  <si>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</si>
  <si>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</si>
  <si>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</si>
  <si>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</si>
  <si>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</si>
  <si>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</si>
  <si>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</si>
  <si>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</si>
  <si>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</si>
  <si>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</si>
  <si>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</si>
  <si>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</si>
  <si>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</si>
  <si>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</si>
  <si>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</si>
  <si>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</si>
  <si>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</si>
  <si>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</si>
  <si>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</si>
  <si>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</si>
  <si>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</si>
  <si>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</si>
  <si>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</si>
  <si>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</si>
  <si>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</si>
  <si>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</si>
  <si>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</si>
  <si>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</si>
  <si>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</si>
  <si>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</si>
  <si>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</si>
  <si>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</si>
  <si>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</si>
  <si>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</si>
  <si>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</si>
  <si>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</si>
  <si>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</si>
  <si>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</si>
  <si>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</si>
  <si>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</si>
  <si>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</si>
  <si>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</si>
  <si>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</si>
  <si>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</si>
  <si>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</si>
  <si>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</si>
  <si>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</si>
  <si>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</si>
  <si>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</si>
  <si>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</si>
  <si>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</si>
  <si>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</si>
  <si>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</si>
  <si>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</si>
  <si>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</si>
  <si>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</si>
  <si>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</si>
  <si>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</si>
  <si>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</si>
  <si>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</si>
  <si>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</si>
  <si>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</si>
  <si>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</si>
  <si>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</si>
  <si>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</si>
  <si>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</si>
  <si>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</si>
  <si>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</si>
  <si>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</si>
  <si>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</si>
  <si>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</si>
  <si>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</si>
  <si>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</si>
  <si>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</si>
  <si>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</si>
  <si>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</si>
  <si>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</si>
  <si>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</si>
  <si>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</si>
  <si>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</si>
  <si>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</si>
  <si>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</si>
  <si>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</si>
  <si>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</si>
  <si>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</si>
  <si>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</si>
  <si>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</si>
  <si>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</si>
  <si>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</si>
  <si>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</si>
  <si>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</si>
  <si>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</si>
  <si>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</si>
  <si>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</si>
  <si>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</si>
  <si>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</si>
  <si>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</si>
  <si>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</si>
  <si>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Исузи, Грейдер - 98, 2 - Булдозер - 170,Экскаватор - 320,Трактор - 700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</si>
  <si>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</si>
  <si>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</si>
  <si>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</si>
  <si>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</si>
  <si>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</si>
  <si>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</si>
  <si>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а/м Газ - 66,3 - Булдозер - дт - 75, Автогрейдер - 122,Боркунак - зл - 50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</si>
  <si>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</si>
  <si>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</si>
  <si>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</si>
  <si>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</si>
  <si>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</si>
  <si>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</si>
  <si>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</si>
  <si>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</si>
  <si>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</si>
  <si>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</si>
  <si>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</si>
  <si>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</si>
  <si>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</si>
  <si>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</si>
  <si>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</si>
  <si>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</si>
  <si>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</si>
  <si>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</si>
  <si>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</si>
  <si>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</si>
  <si>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</si>
  <si>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 xml:space="preserve">кушода, ҳавои соф                                                                                                                                                                            </t>
  </si>
  <si>
    <t>баста, ҳавои соф</t>
  </si>
  <si>
    <t>Иҷрокунанда: Солиҳов Ҷ.</t>
  </si>
  <si>
    <t xml:space="preserve">кушода, камабр          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</si>
  <si>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                              </t>
  </si>
  <si>
    <t xml:space="preserve">кушода , ҳавои соф                                                                                                                                                                             </t>
  </si>
  <si>
    <t>Оиди ҳолати роҳҳои автомобилгард ва ағбаҳо ба ҳолати  08.03.2019с</t>
  </si>
  <si>
    <t xml:space="preserve">кушода, ҳавои соф         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</si>
  <si>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</si>
  <si>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</si>
  <si>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</si>
  <si>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                      </t>
  </si>
  <si>
    <t xml:space="preserve"> кушода, ҳавои соф             </t>
  </si>
  <si>
    <t xml:space="preserve"> Ҳамагӣ дар Ҷумҳурии Ӯзбекистон 234 вагон дар харакат аз он ҷумла :  4 в - газ, 12 в - гандум, 1 в - мазут, 1 в - сузишвории реактиви, 18 в - бензин, 7 в - сӯзишвории дизели, 191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</si>
</sst>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0.60422007493591012</c:v>
                </c:pt>
                <c:pt idx="4" formatCode="0%">
                  <c:v>0.42173017507723998</c:v>
                </c:pt>
                <c:pt idx="6" formatCode="0%">
                  <c:v>1.039799749687109</c:v>
                </c:pt>
                <c:pt idx="8" formatCode="0%">
                  <c:v>0.96308186195826651</c:v>
                </c:pt>
                <c:pt idx="10" formatCode="0%">
                  <c:v>1.0312612288896874</c:v>
                </c:pt>
                <c:pt idx="12" formatCode="0%">
                  <c:v>0.72138876982426059</c:v>
                </c:pt>
                <c:pt idx="14" formatCode="0%">
                  <c:v>0.79389752446747264</c:v>
                </c:pt>
                <c:pt idx="15" formatCode="0%">
                  <c:v>0.2842959066578285</c:v>
                </c:pt>
                <c:pt idx="17" formatCode="0%">
                  <c:v>0.34043673218283643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43167</c:v>
                </c:pt>
                <c:pt idx="1">
                  <c:v>0</c:v>
                </c:pt>
                <c:pt idx="2">
                  <c:v>5071</c:v>
                </c:pt>
                <c:pt idx="4">
                  <c:v>1942</c:v>
                </c:pt>
                <c:pt idx="6">
                  <c:v>3995</c:v>
                </c:pt>
                <c:pt idx="8">
                  <c:v>1246</c:v>
                </c:pt>
                <c:pt idx="10">
                  <c:v>2783</c:v>
                </c:pt>
                <c:pt idx="12">
                  <c:v>2333</c:v>
                </c:pt>
                <c:pt idx="14">
                  <c:v>17370</c:v>
                </c:pt>
                <c:pt idx="15">
                  <c:v>140301</c:v>
                </c:pt>
                <c:pt idx="17">
                  <c:v>157671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388</c:v>
                </c:pt>
                <c:pt idx="5">
                  <c:v>398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12605</c:v>
                </c:pt>
                <c:pt idx="16">
                  <c:v>13454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1684</c:v>
                </c:pt>
                <c:pt idx="3">
                  <c:v>1380</c:v>
                </c:pt>
                <c:pt idx="4">
                  <c:v>23</c:v>
                </c:pt>
                <c:pt idx="5">
                  <c:v>10</c:v>
                </c:pt>
                <c:pt idx="6">
                  <c:v>2152</c:v>
                </c:pt>
                <c:pt idx="7">
                  <c:v>1997</c:v>
                </c:pt>
                <c:pt idx="8">
                  <c:v>559</c:v>
                </c:pt>
                <c:pt idx="9">
                  <c:v>641</c:v>
                </c:pt>
                <c:pt idx="10">
                  <c:v>1383</c:v>
                </c:pt>
                <c:pt idx="11">
                  <c:v>1487</c:v>
                </c:pt>
                <c:pt idx="12">
                  <c:v>895</c:v>
                </c:pt>
                <c:pt idx="13">
                  <c:v>788</c:v>
                </c:pt>
                <c:pt idx="15">
                  <c:v>6633</c:v>
                </c:pt>
                <c:pt idx="16">
                  <c:v>7195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21</c:v>
                </c:pt>
                <c:pt idx="4">
                  <c:v>5</c:v>
                </c:pt>
                <c:pt idx="5">
                  <c:v>7</c:v>
                </c:pt>
                <c:pt idx="6">
                  <c:v>37</c:v>
                </c:pt>
                <c:pt idx="7">
                  <c:v>37</c:v>
                </c:pt>
                <c:pt idx="8">
                  <c:v>15</c:v>
                </c:pt>
                <c:pt idx="9">
                  <c:v>10</c:v>
                </c:pt>
                <c:pt idx="10">
                  <c:v>34</c:v>
                </c:pt>
                <c:pt idx="11">
                  <c:v>30</c:v>
                </c:pt>
                <c:pt idx="12">
                  <c:v>12</c:v>
                </c:pt>
                <c:pt idx="13">
                  <c:v>17</c:v>
                </c:pt>
                <c:pt idx="15">
                  <c:v>355</c:v>
                </c:pt>
                <c:pt idx="16">
                  <c:v>370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31</c:v>
                </c:pt>
                <c:pt idx="4">
                  <c:v>12</c:v>
                </c:pt>
                <c:pt idx="6">
                  <c:v>74</c:v>
                </c:pt>
                <c:pt idx="8">
                  <c:v>25</c:v>
                </c:pt>
                <c:pt idx="10">
                  <c:v>64</c:v>
                </c:pt>
                <c:pt idx="12">
                  <c:v>29</c:v>
                </c:pt>
                <c:pt idx="15">
                  <c:v>725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1684</c:v>
                </c:pt>
                <c:pt idx="3">
                  <c:v>1380</c:v>
                </c:pt>
                <c:pt idx="4">
                  <c:v>411</c:v>
                </c:pt>
                <c:pt idx="5">
                  <c:v>408</c:v>
                </c:pt>
                <c:pt idx="6">
                  <c:v>2152</c:v>
                </c:pt>
                <c:pt idx="7">
                  <c:v>2002</c:v>
                </c:pt>
                <c:pt idx="8">
                  <c:v>559</c:v>
                </c:pt>
                <c:pt idx="9">
                  <c:v>641</c:v>
                </c:pt>
                <c:pt idx="10">
                  <c:v>1383</c:v>
                </c:pt>
                <c:pt idx="11">
                  <c:v>1487</c:v>
                </c:pt>
                <c:pt idx="12">
                  <c:v>895</c:v>
                </c:pt>
                <c:pt idx="13">
                  <c:v>788</c:v>
                </c:pt>
                <c:pt idx="15">
                  <c:v>19238</c:v>
                </c:pt>
                <c:pt idx="16">
                  <c:v>20649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3064</c:v>
                </c:pt>
                <c:pt idx="4">
                  <c:v>819</c:v>
                </c:pt>
                <c:pt idx="6">
                  <c:v>4154</c:v>
                </c:pt>
                <c:pt idx="8">
                  <c:v>1200</c:v>
                </c:pt>
                <c:pt idx="10">
                  <c:v>2870</c:v>
                </c:pt>
                <c:pt idx="12">
                  <c:v>1683</c:v>
                </c:pt>
                <c:pt idx="14">
                  <c:v>13790</c:v>
                </c:pt>
                <c:pt idx="15">
                  <c:v>39887</c:v>
                </c:pt>
                <c:pt idx="17">
                  <c:v>53677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6454032"/>
        <c:axId val="185642768"/>
      </c:barChart>
      <c:catAx>
        <c:axId val="18645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642768"/>
        <c:crosses val="autoZero"/>
        <c:auto val="1"/>
        <c:lblAlgn val="ctr"/>
        <c:lblOffset val="100"/>
        <c:noMultiLvlLbl val="0"/>
      </c:catAx>
      <c:valAx>
        <c:axId val="185642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6454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0.60422007493591012</c:v>
                </c:pt>
                <c:pt idx="4" formatCode="0%">
                  <c:v>0.42173017507723998</c:v>
                </c:pt>
                <c:pt idx="6" formatCode="0%">
                  <c:v>1.039799749687109</c:v>
                </c:pt>
                <c:pt idx="8" formatCode="0%">
                  <c:v>0.96308186195826651</c:v>
                </c:pt>
                <c:pt idx="10" formatCode="0%">
                  <c:v>1.0312612288896874</c:v>
                </c:pt>
                <c:pt idx="12" formatCode="0%">
                  <c:v>0.72138876982426059</c:v>
                </c:pt>
                <c:pt idx="14" formatCode="0%">
                  <c:v>0.79389752446747264</c:v>
                </c:pt>
                <c:pt idx="15" formatCode="0%">
                  <c:v>0.2842959066578285</c:v>
                </c:pt>
                <c:pt idx="17" formatCode="0%">
                  <c:v>0.34043673218283643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43167</c:v>
                </c:pt>
                <c:pt idx="1">
                  <c:v>0</c:v>
                </c:pt>
                <c:pt idx="2">
                  <c:v>5071</c:v>
                </c:pt>
                <c:pt idx="4">
                  <c:v>1942</c:v>
                </c:pt>
                <c:pt idx="6">
                  <c:v>3995</c:v>
                </c:pt>
                <c:pt idx="8">
                  <c:v>1246</c:v>
                </c:pt>
                <c:pt idx="10">
                  <c:v>2783</c:v>
                </c:pt>
                <c:pt idx="12">
                  <c:v>2333</c:v>
                </c:pt>
                <c:pt idx="14">
                  <c:v>17370</c:v>
                </c:pt>
                <c:pt idx="15">
                  <c:v>140301</c:v>
                </c:pt>
                <c:pt idx="17">
                  <c:v>157671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388</c:v>
                </c:pt>
                <c:pt idx="5">
                  <c:v>398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12605</c:v>
                </c:pt>
                <c:pt idx="16">
                  <c:v>13454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1684</c:v>
                </c:pt>
                <c:pt idx="3">
                  <c:v>1380</c:v>
                </c:pt>
                <c:pt idx="4">
                  <c:v>23</c:v>
                </c:pt>
                <c:pt idx="5">
                  <c:v>10</c:v>
                </c:pt>
                <c:pt idx="6">
                  <c:v>2152</c:v>
                </c:pt>
                <c:pt idx="7">
                  <c:v>1997</c:v>
                </c:pt>
                <c:pt idx="8">
                  <c:v>559</c:v>
                </c:pt>
                <c:pt idx="9">
                  <c:v>641</c:v>
                </c:pt>
                <c:pt idx="10">
                  <c:v>1383</c:v>
                </c:pt>
                <c:pt idx="11">
                  <c:v>1487</c:v>
                </c:pt>
                <c:pt idx="12">
                  <c:v>895</c:v>
                </c:pt>
                <c:pt idx="13">
                  <c:v>788</c:v>
                </c:pt>
                <c:pt idx="15">
                  <c:v>6633</c:v>
                </c:pt>
                <c:pt idx="16">
                  <c:v>7195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10</c:v>
                </c:pt>
                <c:pt idx="3">
                  <c:v>21</c:v>
                </c:pt>
                <c:pt idx="4">
                  <c:v>5</c:v>
                </c:pt>
                <c:pt idx="5">
                  <c:v>7</c:v>
                </c:pt>
                <c:pt idx="6">
                  <c:v>37</c:v>
                </c:pt>
                <c:pt idx="7">
                  <c:v>37</c:v>
                </c:pt>
                <c:pt idx="8">
                  <c:v>15</c:v>
                </c:pt>
                <c:pt idx="9">
                  <c:v>10</c:v>
                </c:pt>
                <c:pt idx="10">
                  <c:v>34</c:v>
                </c:pt>
                <c:pt idx="11">
                  <c:v>30</c:v>
                </c:pt>
                <c:pt idx="12">
                  <c:v>12</c:v>
                </c:pt>
                <c:pt idx="13">
                  <c:v>17</c:v>
                </c:pt>
                <c:pt idx="15">
                  <c:v>355</c:v>
                </c:pt>
                <c:pt idx="16">
                  <c:v>370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31</c:v>
                </c:pt>
                <c:pt idx="4">
                  <c:v>12</c:v>
                </c:pt>
                <c:pt idx="6">
                  <c:v>74</c:v>
                </c:pt>
                <c:pt idx="8">
                  <c:v>25</c:v>
                </c:pt>
                <c:pt idx="10">
                  <c:v>64</c:v>
                </c:pt>
                <c:pt idx="12">
                  <c:v>29</c:v>
                </c:pt>
                <c:pt idx="15">
                  <c:v>725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1684</c:v>
                </c:pt>
                <c:pt idx="3">
                  <c:v>1380</c:v>
                </c:pt>
                <c:pt idx="4">
                  <c:v>411</c:v>
                </c:pt>
                <c:pt idx="5">
                  <c:v>408</c:v>
                </c:pt>
                <c:pt idx="6">
                  <c:v>2152</c:v>
                </c:pt>
                <c:pt idx="7">
                  <c:v>2002</c:v>
                </c:pt>
                <c:pt idx="8">
                  <c:v>559</c:v>
                </c:pt>
                <c:pt idx="9">
                  <c:v>641</c:v>
                </c:pt>
                <c:pt idx="10">
                  <c:v>1383</c:v>
                </c:pt>
                <c:pt idx="11">
                  <c:v>1487</c:v>
                </c:pt>
                <c:pt idx="12">
                  <c:v>895</c:v>
                </c:pt>
                <c:pt idx="13">
                  <c:v>788</c:v>
                </c:pt>
                <c:pt idx="15">
                  <c:v>19238</c:v>
                </c:pt>
                <c:pt idx="16">
                  <c:v>20649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3064</c:v>
                </c:pt>
                <c:pt idx="4">
                  <c:v>819</c:v>
                </c:pt>
                <c:pt idx="6">
                  <c:v>4154</c:v>
                </c:pt>
                <c:pt idx="8">
                  <c:v>1200</c:v>
                </c:pt>
                <c:pt idx="10">
                  <c:v>2870</c:v>
                </c:pt>
                <c:pt idx="12">
                  <c:v>1683</c:v>
                </c:pt>
                <c:pt idx="14">
                  <c:v>13790</c:v>
                </c:pt>
                <c:pt idx="15">
                  <c:v>39887</c:v>
                </c:pt>
                <c:pt idx="17">
                  <c:v>53677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643160"/>
        <c:axId val="185644728"/>
      </c:barChart>
      <c:catAx>
        <c:axId val="185643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644728"/>
        <c:crosses val="autoZero"/>
        <c:auto val="1"/>
        <c:lblAlgn val="ctr"/>
        <c:lblOffset val="100"/>
        <c:noMultiLvlLbl val="0"/>
      </c:catAx>
      <c:valAx>
        <c:axId val="185644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85643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9" zoomScale="70" zoomScaleSheetLayoutView="70" workbookViewId="0">
      <selection activeCell="N65" sqref="N65:Q65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140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1"/>
      <c r="H7" s="161"/>
      <c r="I7" s="161"/>
      <c r="J7" s="161"/>
      <c r="K7" s="161"/>
      <c r="L7" s="161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2"/>
      <c r="H8" s="162"/>
      <c r="I8" s="162"/>
      <c r="J8" s="162"/>
      <c r="K8" s="162"/>
      <c r="L8" s="162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137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142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142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2</v>
      </c>
      <c r="R13" s="43"/>
    </row>
    <row r="14" spans="1:21" s="4" customFormat="1" ht="46.5" customHeight="1">
      <c r="A14" s="10">
        <v>4</v>
      </c>
      <c r="B14" s="47" t="s">
        <v>114</v>
      </c>
      <c r="C14" s="30" t="s">
        <v>19</v>
      </c>
      <c r="D14" s="91" t="s">
        <v>142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115</v>
      </c>
      <c r="C15" s="30" t="s">
        <v>0</v>
      </c>
      <c r="D15" s="91" t="s">
        <v>142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4" t="s">
        <v>42</v>
      </c>
      <c r="C16" s="30" t="s">
        <v>18</v>
      </c>
      <c r="D16" s="91" t="s">
        <v>138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3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143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138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1" t="s">
        <v>143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3">
        <v>10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116</v>
      </c>
      <c r="C21" s="31" t="s">
        <v>16</v>
      </c>
      <c r="D21" s="91" t="s">
        <v>144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116</v>
      </c>
      <c r="C22" s="30" t="s">
        <v>69</v>
      </c>
      <c r="D22" s="91" t="s">
        <v>134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145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124</v>
      </c>
      <c r="D25" s="91" t="s">
        <v>137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137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123</v>
      </c>
      <c r="C27" s="30" t="s">
        <v>70</v>
      </c>
      <c r="D27" s="91" t="s">
        <v>138</v>
      </c>
      <c r="E27" s="105"/>
      <c r="F27" s="91" t="s">
        <v>105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122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121</v>
      </c>
      <c r="D29" s="91" t="s">
        <v>141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134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3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146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91" t="s">
        <v>134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1" t="s">
        <v>137</v>
      </c>
      <c r="E35" s="105"/>
      <c r="F35" s="91" t="s">
        <v>111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8" customHeight="1">
      <c r="A38" s="84">
        <v>21</v>
      </c>
      <c r="B38" s="84" t="s">
        <v>117</v>
      </c>
      <c r="C38" s="30" t="s">
        <v>2</v>
      </c>
      <c r="D38" s="91" t="s">
        <v>134</v>
      </c>
      <c r="E38" s="105"/>
      <c r="F38" s="91" t="s">
        <v>106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2</v>
      </c>
      <c r="R38" s="44"/>
    </row>
    <row r="39" spans="1:23" s="4" customFormat="1" ht="42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42.7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125</v>
      </c>
      <c r="D42" s="91" t="s">
        <v>134</v>
      </c>
      <c r="E42" s="105"/>
      <c r="F42" s="91" t="s">
        <v>112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2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134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118</v>
      </c>
      <c r="C44" s="36" t="s">
        <v>9</v>
      </c>
      <c r="D44" s="91" t="s">
        <v>134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51" customHeight="1">
      <c r="A45" s="30">
        <v>23</v>
      </c>
      <c r="B45" s="30" t="s">
        <v>119</v>
      </c>
      <c r="C45" s="30" t="s">
        <v>8</v>
      </c>
      <c r="D45" s="91" t="s">
        <v>139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4" t="s">
        <v>120</v>
      </c>
      <c r="C46" s="30" t="s">
        <v>126</v>
      </c>
      <c r="D46" s="91" t="s">
        <v>135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87">
        <v>3</v>
      </c>
      <c r="R46" s="88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135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7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67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133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43167</v>
      </c>
      <c r="H51" s="132" t="s">
        <v>65</v>
      </c>
      <c r="I51" s="134"/>
      <c r="J51" s="55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5" t="s">
        <v>63</v>
      </c>
      <c r="I52" s="56" t="s">
        <v>64</v>
      </c>
      <c r="J52" s="56"/>
      <c r="K52" s="132" t="s">
        <v>63</v>
      </c>
      <c r="L52" s="133"/>
      <c r="M52" s="134"/>
      <c r="N52" s="56" t="s">
        <v>64</v>
      </c>
      <c r="O52" s="62" t="s">
        <v>63</v>
      </c>
      <c r="P52" s="63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0.60422007493591012</v>
      </c>
      <c r="F53" s="35" t="s">
        <v>49</v>
      </c>
      <c r="G53" s="124">
        <v>5071</v>
      </c>
      <c r="H53" s="57">
        <v>0</v>
      </c>
      <c r="I53" s="58">
        <v>0</v>
      </c>
      <c r="J53" s="59"/>
      <c r="K53" s="121">
        <v>10</v>
      </c>
      <c r="L53" s="133"/>
      <c r="M53" s="134"/>
      <c r="N53" s="58">
        <v>1684</v>
      </c>
      <c r="O53" s="64">
        <f>H53+K53</f>
        <v>10</v>
      </c>
      <c r="P53" s="153">
        <f>SUM(O53:O54)</f>
        <v>31</v>
      </c>
      <c r="Q53" s="65">
        <f>I53+N53</f>
        <v>1684</v>
      </c>
      <c r="R53" s="153">
        <f>SUM(Q53:Q54)</f>
        <v>3064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7">
        <v>0</v>
      </c>
      <c r="I54" s="58">
        <v>0</v>
      </c>
      <c r="J54" s="59"/>
      <c r="K54" s="121">
        <v>21</v>
      </c>
      <c r="L54" s="122"/>
      <c r="M54" s="123"/>
      <c r="N54" s="58">
        <v>1380</v>
      </c>
      <c r="O54" s="64">
        <f t="shared" ref="O54:O64" si="0">H54+K54</f>
        <v>21</v>
      </c>
      <c r="P54" s="154"/>
      <c r="Q54" s="65">
        <f t="shared" ref="Q54:Q64" si="1">I54+N54</f>
        <v>1380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0.42173017507723998</v>
      </c>
      <c r="F55" s="74" t="s">
        <v>51</v>
      </c>
      <c r="G55" s="124">
        <v>1942</v>
      </c>
      <c r="H55" s="57">
        <v>5</v>
      </c>
      <c r="I55" s="58">
        <v>388</v>
      </c>
      <c r="J55" s="57"/>
      <c r="K55" s="121">
        <v>0</v>
      </c>
      <c r="L55" s="122"/>
      <c r="M55" s="123"/>
      <c r="N55" s="58">
        <v>23</v>
      </c>
      <c r="O55" s="64">
        <f t="shared" si="0"/>
        <v>5</v>
      </c>
      <c r="P55" s="153">
        <f t="shared" ref="P55" si="3">SUM(O55:O56)</f>
        <v>12</v>
      </c>
      <c r="Q55" s="65">
        <f t="shared" si="1"/>
        <v>411</v>
      </c>
      <c r="R55" s="153">
        <f>SUM(Q55:Q56)</f>
        <v>819</v>
      </c>
    </row>
    <row r="56" spans="1:23" s="6" customFormat="1" ht="23.25" customHeight="1">
      <c r="A56" s="116"/>
      <c r="B56" s="117"/>
      <c r="C56" s="117"/>
      <c r="D56" s="118"/>
      <c r="E56" s="152"/>
      <c r="F56" s="74" t="s">
        <v>52</v>
      </c>
      <c r="G56" s="125"/>
      <c r="H56" s="57">
        <v>7</v>
      </c>
      <c r="I56" s="58">
        <v>398</v>
      </c>
      <c r="J56" s="57"/>
      <c r="K56" s="121">
        <v>0</v>
      </c>
      <c r="L56" s="122"/>
      <c r="M56" s="123"/>
      <c r="N56" s="58">
        <v>10</v>
      </c>
      <c r="O56" s="64">
        <f t="shared" si="0"/>
        <v>7</v>
      </c>
      <c r="P56" s="154"/>
      <c r="Q56" s="65">
        <f t="shared" si="1"/>
        <v>408</v>
      </c>
      <c r="R56" s="154"/>
    </row>
    <row r="57" spans="1:23" s="6" customFormat="1" ht="25.5" customHeight="1">
      <c r="A57" s="113" t="s">
        <v>107</v>
      </c>
      <c r="B57" s="114"/>
      <c r="C57" s="114"/>
      <c r="D57" s="115"/>
      <c r="E57" s="151">
        <f>R57/G57</f>
        <v>1.039799749687109</v>
      </c>
      <c r="F57" s="74" t="s">
        <v>20</v>
      </c>
      <c r="G57" s="124">
        <v>3995</v>
      </c>
      <c r="H57" s="57">
        <v>0</v>
      </c>
      <c r="I57" s="58">
        <v>0</v>
      </c>
      <c r="J57" s="57"/>
      <c r="K57" s="121">
        <v>37</v>
      </c>
      <c r="L57" s="122"/>
      <c r="M57" s="123"/>
      <c r="N57" s="58">
        <v>2152</v>
      </c>
      <c r="O57" s="64">
        <f t="shared" si="0"/>
        <v>37</v>
      </c>
      <c r="P57" s="153">
        <f t="shared" ref="P57" si="4">SUM(O57:O58)</f>
        <v>74</v>
      </c>
      <c r="Q57" s="65">
        <f t="shared" si="1"/>
        <v>2152</v>
      </c>
      <c r="R57" s="153">
        <f t="shared" ref="R57" si="5">SUM(Q57:Q58)</f>
        <v>4154</v>
      </c>
    </row>
    <row r="58" spans="1:23" s="6" customFormat="1" ht="25.5" customHeight="1">
      <c r="A58" s="116"/>
      <c r="B58" s="117"/>
      <c r="C58" s="117"/>
      <c r="D58" s="118"/>
      <c r="E58" s="152"/>
      <c r="F58" s="74" t="s">
        <v>44</v>
      </c>
      <c r="G58" s="125"/>
      <c r="H58" s="57">
        <v>0</v>
      </c>
      <c r="I58" s="58">
        <v>5</v>
      </c>
      <c r="J58" s="57"/>
      <c r="K58" s="121">
        <v>37</v>
      </c>
      <c r="L58" s="122"/>
      <c r="M58" s="123"/>
      <c r="N58" s="58">
        <v>1997</v>
      </c>
      <c r="O58" s="64">
        <f t="shared" si="0"/>
        <v>37</v>
      </c>
      <c r="P58" s="154"/>
      <c r="Q58" s="65">
        <f t="shared" si="1"/>
        <v>2002</v>
      </c>
      <c r="R58" s="154"/>
    </row>
    <row r="59" spans="1:23" s="6" customFormat="1" ht="25.5" customHeight="1">
      <c r="A59" s="113" t="s">
        <v>108</v>
      </c>
      <c r="B59" s="114"/>
      <c r="C59" s="114"/>
      <c r="D59" s="115"/>
      <c r="E59" s="151">
        <f>R59/G59</f>
        <v>0.96308186195826651</v>
      </c>
      <c r="F59" s="35" t="s">
        <v>45</v>
      </c>
      <c r="G59" s="124">
        <v>1246</v>
      </c>
      <c r="H59" s="57">
        <v>0</v>
      </c>
      <c r="I59" s="58">
        <v>0</v>
      </c>
      <c r="J59" s="58"/>
      <c r="K59" s="121">
        <v>15</v>
      </c>
      <c r="L59" s="122"/>
      <c r="M59" s="123"/>
      <c r="N59" s="58">
        <v>559</v>
      </c>
      <c r="O59" s="64">
        <f t="shared" si="0"/>
        <v>15</v>
      </c>
      <c r="P59" s="153">
        <f>SUM(O59:O60)</f>
        <v>25</v>
      </c>
      <c r="Q59" s="65">
        <f t="shared" si="1"/>
        <v>559</v>
      </c>
      <c r="R59" s="153">
        <f t="shared" ref="R59" si="6">SUM(Q59:Q60)</f>
        <v>1200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7">
        <v>0</v>
      </c>
      <c r="I60" s="58">
        <v>0</v>
      </c>
      <c r="J60" s="58"/>
      <c r="K60" s="121">
        <v>10</v>
      </c>
      <c r="L60" s="122"/>
      <c r="M60" s="123"/>
      <c r="N60" s="58">
        <v>641</v>
      </c>
      <c r="O60" s="64">
        <f t="shared" si="0"/>
        <v>10</v>
      </c>
      <c r="P60" s="154"/>
      <c r="Q60" s="65">
        <f t="shared" si="1"/>
        <v>641</v>
      </c>
      <c r="R60" s="154"/>
    </row>
    <row r="61" spans="1:23" s="6" customFormat="1" ht="25.5" customHeight="1">
      <c r="A61" s="113" t="s">
        <v>109</v>
      </c>
      <c r="B61" s="114"/>
      <c r="C61" s="114"/>
      <c r="D61" s="115"/>
      <c r="E61" s="151">
        <f>R61/G61</f>
        <v>1.0312612288896874</v>
      </c>
      <c r="F61" s="23" t="s">
        <v>113</v>
      </c>
      <c r="G61" s="124">
        <v>2783</v>
      </c>
      <c r="H61" s="57">
        <v>0</v>
      </c>
      <c r="I61" s="60">
        <v>0</v>
      </c>
      <c r="J61" s="61"/>
      <c r="K61" s="121">
        <v>34</v>
      </c>
      <c r="L61" s="122"/>
      <c r="M61" s="123"/>
      <c r="N61" s="60">
        <v>1383</v>
      </c>
      <c r="O61" s="64">
        <f t="shared" si="0"/>
        <v>34</v>
      </c>
      <c r="P61" s="153">
        <f>SUM(O61:O62)</f>
        <v>64</v>
      </c>
      <c r="Q61" s="65">
        <f t="shared" si="1"/>
        <v>1383</v>
      </c>
      <c r="R61" s="153">
        <f t="shared" ref="R61" si="7">SUM(Q61:Q62)</f>
        <v>2870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7">
        <v>0</v>
      </c>
      <c r="I62" s="60">
        <v>0</v>
      </c>
      <c r="J62" s="61"/>
      <c r="K62" s="121">
        <v>30</v>
      </c>
      <c r="L62" s="122"/>
      <c r="M62" s="123"/>
      <c r="N62" s="60">
        <v>1487</v>
      </c>
      <c r="O62" s="64">
        <f t="shared" si="0"/>
        <v>30</v>
      </c>
      <c r="P62" s="154"/>
      <c r="Q62" s="65">
        <f t="shared" si="1"/>
        <v>1487</v>
      </c>
      <c r="R62" s="154"/>
    </row>
    <row r="63" spans="1:23" s="6" customFormat="1" ht="25.5" customHeight="1">
      <c r="A63" s="113" t="s">
        <v>110</v>
      </c>
      <c r="B63" s="114"/>
      <c r="C63" s="114"/>
      <c r="D63" s="115"/>
      <c r="E63" s="151">
        <f>R63/G63</f>
        <v>0.72138876982426059</v>
      </c>
      <c r="F63" s="23" t="s">
        <v>40</v>
      </c>
      <c r="G63" s="124">
        <v>2333</v>
      </c>
      <c r="H63" s="57">
        <v>0</v>
      </c>
      <c r="I63" s="60">
        <v>0</v>
      </c>
      <c r="J63" s="61"/>
      <c r="K63" s="121">
        <v>12</v>
      </c>
      <c r="L63" s="122"/>
      <c r="M63" s="123"/>
      <c r="N63" s="60">
        <v>895</v>
      </c>
      <c r="O63" s="64">
        <f t="shared" si="0"/>
        <v>12</v>
      </c>
      <c r="P63" s="153">
        <f t="shared" ref="P63" si="8">SUM(O63:O64)</f>
        <v>29</v>
      </c>
      <c r="Q63" s="65">
        <f t="shared" si="1"/>
        <v>895</v>
      </c>
      <c r="R63" s="153">
        <f t="shared" ref="R63" si="9">SUM(Q63:Q64)</f>
        <v>1683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7">
        <v>0</v>
      </c>
      <c r="I64" s="60">
        <v>0</v>
      </c>
      <c r="J64" s="61"/>
      <c r="K64" s="121">
        <v>17</v>
      </c>
      <c r="L64" s="122"/>
      <c r="M64" s="123"/>
      <c r="N64" s="60">
        <v>788</v>
      </c>
      <c r="O64" s="64">
        <f t="shared" si="0"/>
        <v>17</v>
      </c>
      <c r="P64" s="154"/>
      <c r="Q64" s="65">
        <f t="shared" si="1"/>
        <v>788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6">
        <f>R65/G65</f>
        <v>0.79389752446747264</v>
      </c>
      <c r="F65" s="24"/>
      <c r="G65" s="71">
        <f>G63+G61+G59+G57+G55+G53</f>
        <v>17370</v>
      </c>
      <c r="H65" s="32"/>
      <c r="I65" s="25"/>
      <c r="J65" s="37"/>
      <c r="K65" s="32">
        <v>0</v>
      </c>
      <c r="L65" s="32"/>
      <c r="M65" s="32"/>
      <c r="N65" s="163"/>
      <c r="O65" s="107"/>
      <c r="P65" s="107"/>
      <c r="Q65" s="108"/>
      <c r="R65" s="67">
        <f>SUM(R53:R64)</f>
        <v>13790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0.2842959066578285</v>
      </c>
      <c r="F66" s="35" t="s">
        <v>48</v>
      </c>
      <c r="G66" s="124">
        <v>140301</v>
      </c>
      <c r="H66" s="48">
        <v>231</v>
      </c>
      <c r="I66" s="22">
        <v>12605</v>
      </c>
      <c r="J66" s="32"/>
      <c r="K66" s="164">
        <v>124</v>
      </c>
      <c r="L66" s="165"/>
      <c r="M66" s="166"/>
      <c r="N66" s="22">
        <v>6633</v>
      </c>
      <c r="O66" s="69">
        <f>H66+K66</f>
        <v>355</v>
      </c>
      <c r="P66" s="155">
        <f>SUM(O66:O67)</f>
        <v>725</v>
      </c>
      <c r="Q66" s="70">
        <f>I66+N66</f>
        <v>19238</v>
      </c>
      <c r="R66" s="155">
        <f>SUM(Q66:Q67)</f>
        <v>39887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48">
        <v>241</v>
      </c>
      <c r="I67" s="22">
        <v>13454</v>
      </c>
      <c r="J67" s="32"/>
      <c r="K67" s="164">
        <v>129</v>
      </c>
      <c r="L67" s="165"/>
      <c r="M67" s="166"/>
      <c r="N67" s="22">
        <v>7195</v>
      </c>
      <c r="O67" s="69">
        <f>H67+K67</f>
        <v>370</v>
      </c>
      <c r="P67" s="156"/>
      <c r="Q67" s="70">
        <f>I67+N67</f>
        <v>20649</v>
      </c>
      <c r="R67" s="156"/>
    </row>
    <row r="68" spans="1:20" s="6" customFormat="1" ht="32.25" customHeight="1">
      <c r="A68" s="49"/>
      <c r="B68" s="86" t="s">
        <v>35</v>
      </c>
      <c r="C68" s="86"/>
      <c r="D68" s="86"/>
      <c r="E68" s="66">
        <f>R68/G68</f>
        <v>0.34043673218283643</v>
      </c>
      <c r="F68" s="50"/>
      <c r="G68" s="68">
        <f>G66+G65</f>
        <v>157671</v>
      </c>
      <c r="H68" s="51"/>
      <c r="I68" s="51"/>
      <c r="J68" s="51"/>
      <c r="K68" s="51"/>
      <c r="L68" s="51"/>
      <c r="M68" s="51"/>
      <c r="N68" s="51" t="s">
        <v>131</v>
      </c>
      <c r="O68" s="52"/>
      <c r="P68" s="53"/>
      <c r="Q68" s="54"/>
      <c r="R68" s="68">
        <f>SUM(R65:R67)</f>
        <v>53677</v>
      </c>
    </row>
    <row r="69" spans="1:20" s="6" customFormat="1" ht="60" customHeight="1">
      <c r="A69" s="26"/>
      <c r="B69" s="84" t="s">
        <v>127</v>
      </c>
      <c r="C69" s="148" t="s">
        <v>129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5"/>
      <c r="C70" s="148" t="s">
        <v>147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6" customFormat="1" ht="40.5" customHeight="1">
      <c r="A71" s="81" t="s">
        <v>128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3"/>
      <c r="S71" s="77"/>
    </row>
    <row r="72" spans="1:20" s="76" customFormat="1" ht="42.75" customHeight="1">
      <c r="A72" s="78"/>
      <c r="B72" s="80" t="s">
        <v>136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132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130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2019-03-08T00:44:08Z</cp:lastPrinted>
  <dcterms:created xsi:type="dcterms:W3CDTF">2007-08-14T04:27:29Z</dcterms:created>
  <dcterms:modified xsi:type="dcterms:W3CDTF">2019-03-08T00:46:04Z</dcterms:modified>
</cp:coreProperties>
</file>