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0" windowWidth="28800" windowHeight="1234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Лист1!$A$1:$AG$75</definedName>
  </definedNames>
  <calcPr calcId="152511"/>
</workbook>
</file>

<file path=xl/calcChain.xml><?xml version="1.0" encoding="utf-8"?>
<calcChain xmlns="http://schemas.openxmlformats.org/spreadsheetml/2006/main">
  <c r="O67" i="1" l="1"/>
  <c r="G66" i="1" l="1"/>
  <c r="G69" i="1" l="1"/>
  <c r="Q68" i="1"/>
  <c r="Q67" i="1"/>
  <c r="O68" i="1"/>
  <c r="O55" i="1"/>
  <c r="O56" i="1"/>
  <c r="O57" i="1"/>
  <c r="O58" i="1"/>
  <c r="O59" i="1"/>
  <c r="O60" i="1"/>
  <c r="O61" i="1"/>
  <c r="O62" i="1"/>
  <c r="O63" i="1"/>
  <c r="O64" i="1"/>
  <c r="O65" i="1"/>
  <c r="O54" i="1"/>
  <c r="Q55" i="1"/>
  <c r="Q56" i="1"/>
  <c r="Q57" i="1"/>
  <c r="Q58" i="1"/>
  <c r="Q59" i="1"/>
  <c r="Q60" i="1"/>
  <c r="Q61" i="1"/>
  <c r="Q62" i="1"/>
  <c r="Q63" i="1"/>
  <c r="Q64" i="1"/>
  <c r="Q65" i="1"/>
  <c r="Q54" i="1"/>
  <c r="R60" i="1" l="1"/>
  <c r="E60" i="1" s="1"/>
  <c r="R62" i="1"/>
  <c r="E62" i="1" s="1"/>
  <c r="P62" i="1"/>
  <c r="R58" i="1"/>
  <c r="E58" i="1" s="1"/>
  <c r="P60" i="1"/>
  <c r="R64" i="1"/>
  <c r="E64" i="1" s="1"/>
  <c r="P64" i="1"/>
  <c r="R54" i="1"/>
  <c r="E54" i="1" s="1"/>
  <c r="P67" i="1"/>
  <c r="R67" i="1"/>
  <c r="E67" i="1" s="1"/>
  <c r="P58" i="1"/>
  <c r="R56" i="1"/>
  <c r="E56" i="1" s="1"/>
  <c r="P56" i="1"/>
  <c r="P54" i="1"/>
  <c r="R66" i="1" l="1"/>
  <c r="E66" i="1" s="1"/>
  <c r="N49" i="1"/>
  <c r="Q49" i="1"/>
  <c r="R69" i="1" l="1"/>
  <c r="E69" i="1" s="1"/>
  <c r="S49" i="1"/>
</calcChain>
</file>

<file path=xl/sharedStrings.xml><?xml version="1.0" encoding="utf-8"?>
<sst xmlns="http://schemas.openxmlformats.org/spreadsheetml/2006/main" count="176" uniqueCount="137">
  <si>
    <t>Варзоб</t>
  </si>
  <si>
    <t xml:space="preserve"> Хуросон</t>
  </si>
  <si>
    <t>Дарвоз</t>
  </si>
  <si>
    <t>Рушон</t>
  </si>
  <si>
    <t>Сарбанд</t>
  </si>
  <si>
    <t xml:space="preserve">                                                         </t>
  </si>
  <si>
    <t>Маълумот</t>
  </si>
  <si>
    <t>Роҳи оҳан</t>
  </si>
  <si>
    <t>Ағбаи Фахробод</t>
  </si>
  <si>
    <t>Ағбаи Сарбанд</t>
  </si>
  <si>
    <t>Сағирдашт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</si>
  <si>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</si>
  <si>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</si>
  <si>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</si>
  <si>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</si>
  <si>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</si>
  <si>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</si>
  <si>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</si>
  <si>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</si>
  <si>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</si>
  <si>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</si>
  <si>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</si>
  <si>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</si>
  <si>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</si>
  <si>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</si>
  <si>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 xml:space="preserve"> Лахш</t>
  </si>
  <si>
    <t>Рӯдакӣ</t>
  </si>
  <si>
    <t>Шаҳристон</t>
  </si>
  <si>
    <t>Айнӣ</t>
  </si>
  <si>
    <t>Миқдори гузариши нақлиёт тавассути нақби Истиқлол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</si>
  <si>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</si>
  <si>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</si>
  <si>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</si>
  <si>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</si>
  <si>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</si>
  <si>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</si>
  <si>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</si>
  <si>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>IV. Муассисаи давлатии "Идораи хоҷагии роҳҳои автомобилгарди минтақаи Қӯрғонтеппа"</t>
  </si>
  <si>
    <t xml:space="preserve">№  </t>
  </si>
  <si>
    <t>Р/а Хоруғ-Ишкошим-Тузқул</t>
  </si>
  <si>
    <t>Р/а Душанбе-Кӯлоб-Қалъаихум-Хоруғ-Мурғоб-сарҳади Хитой</t>
  </si>
  <si>
    <t xml:space="preserve">Р/а Кӯлоб-Қалъаихум </t>
  </si>
  <si>
    <t xml:space="preserve">Р/а Хоҷа Оби-Гарм </t>
  </si>
  <si>
    <t>Мавзеи Кабудҷар</t>
  </si>
  <si>
    <t xml:space="preserve"> Ағбаи Фахробод</t>
  </si>
  <si>
    <t>Қитъаҳои роҳҳи автомобилгард ва гузариш тавввасути сарҳадҳо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</si>
  <si>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</si>
  <si>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</si>
  <si>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</si>
  <si>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</si>
  <si>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</si>
  <si>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Ғунд</t>
  </si>
  <si>
    <t>Мастчоҳ - Ойбек ҶӮ</t>
  </si>
  <si>
    <t>Турсунзода - Сариосиё ҶӮ</t>
  </si>
  <si>
    <t>Ойбек ҶӮ - Мастчоҳ</t>
  </si>
  <si>
    <t>Сариосиё ҶӮ - Турсунзода</t>
  </si>
  <si>
    <t xml:space="preserve">Миқдори гузариши нақлиёт тавассути Фотеҳобод </t>
  </si>
  <si>
    <t>Нақби Хатлон</t>
  </si>
  <si>
    <t>Р/а Мурғоб-сарҳади Қирғизистон</t>
  </si>
  <si>
    <t xml:space="preserve">                                             </t>
  </si>
  <si>
    <t>Миқдори гузариши нақлиёт тавассути Дӯстӣ</t>
  </si>
  <si>
    <t>Файзобод</t>
  </si>
  <si>
    <t>Миқдори гузариши нақлиёт тавассути ағбаи Панҷи поён</t>
  </si>
  <si>
    <t>Миқдори гузариши нақлиёт тавассути Кулма</t>
  </si>
  <si>
    <t>ҶИА - ҶТ</t>
  </si>
  <si>
    <t>ҶТ - ҶХХ</t>
  </si>
  <si>
    <t>ҶХХ - ҶТ</t>
  </si>
  <si>
    <t>Р/а Ваҳдат-Рашт-Ҷирғатол</t>
  </si>
  <si>
    <t>Миқдори гузариши нақлиёт тавассути Қарамиқ</t>
  </si>
  <si>
    <t>Миқдори гузариши нақлиёт тавассути  Гулистон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</si>
  <si>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</si>
  <si>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</si>
  <si>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</si>
  <si>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</si>
  <si>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</si>
  <si>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</si>
  <si>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</si>
  <si>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2 - булдозер - т - 130</t>
  </si>
  <si>
    <t xml:space="preserve">4 - а/м камаз, 6 - боркунак, 4 - автогрейдер </t>
  </si>
  <si>
    <t>2 - а/м камаз, зил - 131, автогрейдер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</si>
  <si>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</si>
  <si>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</si>
  <si>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</si>
  <si>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</si>
  <si>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</si>
  <si>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</si>
  <si>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</si>
  <si>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</si>
  <si>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</si>
  <si>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</si>
  <si>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</si>
  <si>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</si>
  <si>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</si>
  <si>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</si>
  <si>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</si>
  <si>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</si>
  <si>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</si>
  <si>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</si>
  <si>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</si>
  <si>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</si>
  <si>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</si>
  <si>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 xml:space="preserve">Р/а Лабиҷар-Сангвор-Қалъаихум </t>
  </si>
  <si>
    <t>Ағбаи Хобу-Рубот</t>
  </si>
  <si>
    <t xml:space="preserve"> экскаватор - 428Е, боркунак-50, 2-булдозер-170, грейдер-165</t>
  </si>
  <si>
    <t>а/м урал, булдозер - т - 170, боркунак - лв - 321</t>
  </si>
  <si>
    <t xml:space="preserve"> 2 - булдозер - т - 130, камасу</t>
  </si>
  <si>
    <t>а/м камаз, трактор, 2 - автогрейдер, экскаватор, зил - кдм</t>
  </si>
  <si>
    <t>а/м маз, краз, 2- боркунак-лв-321, 2- грейдер,булдозер-кат,экскаватор</t>
  </si>
  <si>
    <t>2-а/м камаз, 3-боркунак-лв - 321, 2-грейдер, экскаватор</t>
  </si>
  <si>
    <t>а/м камаз,3-боркунак-321, 2-грейдер-135, экскаватор-эо-2621</t>
  </si>
  <si>
    <t xml:space="preserve">мтз-80, булдозер-75, автогрейдер-135, боркунак-321 </t>
  </si>
  <si>
    <t>а/м камаз,автогрейдер - дз - 135,2-булдозер, боркунак -321</t>
  </si>
  <si>
    <t>мтз-82, 2 - боркунак, 2 - автогрейдер, 3-булдозер</t>
  </si>
  <si>
    <t>экскаватор, грейдер-143, боркунак-321, булдозер-75, зил-130</t>
  </si>
  <si>
    <t>а/м газ-66, 3 - булдозер - дт - 75, автогрейдер - 122, боркунак зл-50</t>
  </si>
  <si>
    <t>а/м маз,краз, 2-булдозер, автогрейдер - 220, боркунак зл-50</t>
  </si>
  <si>
    <t>а/м газ-66, автогрейдер - 135, боркунаки фронталӣ</t>
  </si>
  <si>
    <t>а/м зил-ммз, 2 - боркунак-321, автогрейдер - 135, трактор т-150</t>
  </si>
  <si>
    <t>а/м зил, трактор мтз-80, автогрейдер кат- 12 н</t>
  </si>
  <si>
    <t xml:space="preserve"> а/м Шанши, а/м Исузи, боркунак-лв - 321, автогрейдер - 414 </t>
  </si>
  <si>
    <t xml:space="preserve"> а/м Хуаншан, автогрейдер, боркунак зл-50, трактор  т - 150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</si>
  <si>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</si>
  <si>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</si>
  <si>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</si>
  <si>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>а/м дулон-хово-335, 2-боркунак, булдозер-230, экскаватор-310</t>
  </si>
  <si>
    <t>Исузи, грейдер -98, 2 - булдозер-170, экскаватор-320, трактор-700</t>
  </si>
  <si>
    <t>Исузи, боркунак - 953, грейдер-330, маз-510, трактор-мтз-80</t>
  </si>
  <si>
    <t xml:space="preserve"> дулон-336, ивеко, боркунак - 321, 2 - грейдер, экскаватор-313</t>
  </si>
  <si>
    <t xml:space="preserve">2-зил, Исузи, боркунак-321, трактор, 2-грейдер, экскаватор-330  </t>
  </si>
  <si>
    <t xml:space="preserve"> 4 - булдозер - дт - 75, 2 - боркунак, 2-автогрейдер</t>
  </si>
  <si>
    <t xml:space="preserve"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</si>
  <si>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t>кушода, абрнок</t>
  </si>
  <si>
    <t>кушода, камабр</t>
  </si>
  <si>
    <t>Иҷрокунанда:    Қаландаров Н.</t>
  </si>
  <si>
    <t>кушода, барф</t>
  </si>
  <si>
    <t>Оиди ҳолати роҳҳои автомобилгард ва ағбаҳо ба ҳолати  10.01.2018c</t>
  </si>
  <si>
    <t xml:space="preserve"> Ҳамагӣ дар Ҷумҳурии Ӯзбекистон 157 вагон дар ҳаракат аз он ҷумла : 5 в - в орд 2 в - равғани техники, 9 в - мазут, 141 в - борҳои гуногун. Ҳодисаи фавқулодда нест.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</si>
</sst>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sz val="24"/>
      <name val="Times New Roman Tajik 1.0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6" fillId="0" borderId="0" applyFont="0" applyFill="0" applyBorder="0" applyAlignment="0" applyProtection="0"/>
  </cellStyleXfs>
  <cellXfs count="163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8" fillId="2" borderId="2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/>
    </xf>
    <xf numFmtId="0" fontId="18" fillId="2" borderId="12" xfId="0" applyFont="1" applyFill="1" applyBorder="1" applyAlignment="1">
      <alignment horizontal="center"/>
    </xf>
    <xf numFmtId="9" fontId="20" fillId="0" borderId="1" xfId="2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18" fillId="0" borderId="12" xfId="0" applyFont="1" applyFill="1" applyBorder="1" applyAlignment="1">
      <alignment horizontal="center"/>
    </xf>
    <xf numFmtId="0" fontId="22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8" fillId="2" borderId="4" xfId="0" applyFont="1" applyFill="1" applyBorder="1" applyAlignment="1">
      <alignment horizontal="center" vertical="center"/>
    </xf>
    <xf numFmtId="0" fontId="19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20" fillId="0" borderId="4" xfId="2" applyFont="1" applyFill="1" applyBorder="1" applyAlignment="1">
      <alignment horizontal="center" vertical="center" wrapText="1"/>
    </xf>
    <xf numFmtId="9" fontId="19" fillId="0" borderId="5" xfId="2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0" xfId="0" applyFont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9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8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/>
    <xf numFmtId="0" fontId="19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7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1.3240997229916898</c:v>
                </c:pt>
                <c:pt idx="4" formatCode="0%">
                  <c:v>1.191044776119403</c:v>
                </c:pt>
                <c:pt idx="6" formatCode="0%">
                  <c:v>1.7282051282051283</c:v>
                </c:pt>
                <c:pt idx="8" formatCode="0%">
                  <c:v>0.73814898419864561</c:v>
                </c:pt>
                <c:pt idx="10" formatCode="0%">
                  <c:v>1.3561643835616439</c:v>
                </c:pt>
                <c:pt idx="12" formatCode="0%">
                  <c:v>1.6345177664974619</c:v>
                </c:pt>
                <c:pt idx="14" formatCode="0%">
                  <c:v>1.2289803220035778</c:v>
                </c:pt>
                <c:pt idx="15" formatCode="0%">
                  <c:v>1.1630083375872045</c:v>
                </c:pt>
                <c:pt idx="17" formatCode="0%">
                  <c:v>1.1687383467992543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42745</c:v>
                </c:pt>
                <c:pt idx="1">
                  <c:v>0</c:v>
                </c:pt>
                <c:pt idx="2">
                  <c:v>361</c:v>
                </c:pt>
                <c:pt idx="4">
                  <c:v>335</c:v>
                </c:pt>
                <c:pt idx="6">
                  <c:v>195</c:v>
                </c:pt>
                <c:pt idx="8">
                  <c:v>443</c:v>
                </c:pt>
                <c:pt idx="10">
                  <c:v>146</c:v>
                </c:pt>
                <c:pt idx="12">
                  <c:v>197</c:v>
                </c:pt>
                <c:pt idx="14">
                  <c:v>1677</c:v>
                </c:pt>
                <c:pt idx="15">
                  <c:v>17631</c:v>
                </c:pt>
                <c:pt idx="17">
                  <c:v>19308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21</c:v>
                </c:pt>
                <c:pt idx="7">
                  <c:v>13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731</c:v>
                </c:pt>
                <c:pt idx="16">
                  <c:v>754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119</c:v>
                </c:pt>
                <c:pt idx="7">
                  <c:v>117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6585</c:v>
                </c:pt>
                <c:pt idx="16">
                  <c:v>6746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213</c:v>
                </c:pt>
                <c:pt idx="3">
                  <c:v>265</c:v>
                </c:pt>
                <c:pt idx="4">
                  <c:v>151</c:v>
                </c:pt>
                <c:pt idx="5">
                  <c:v>248</c:v>
                </c:pt>
                <c:pt idx="6">
                  <c:v>67</c:v>
                </c:pt>
                <c:pt idx="7">
                  <c:v>34</c:v>
                </c:pt>
                <c:pt idx="8">
                  <c:v>152</c:v>
                </c:pt>
                <c:pt idx="9">
                  <c:v>175</c:v>
                </c:pt>
                <c:pt idx="10">
                  <c:v>97</c:v>
                </c:pt>
                <c:pt idx="11">
                  <c:v>101</c:v>
                </c:pt>
                <c:pt idx="12">
                  <c:v>144</c:v>
                </c:pt>
                <c:pt idx="13">
                  <c:v>178</c:v>
                </c:pt>
                <c:pt idx="15">
                  <c:v>3545</c:v>
                </c:pt>
                <c:pt idx="16">
                  <c:v>3629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35</c:v>
                </c:pt>
                <c:pt idx="3">
                  <c:v>20</c:v>
                </c:pt>
                <c:pt idx="4">
                  <c:v>16</c:v>
                </c:pt>
                <c:pt idx="5">
                  <c:v>21</c:v>
                </c:pt>
                <c:pt idx="6">
                  <c:v>27</c:v>
                </c:pt>
                <c:pt idx="7">
                  <c:v>14</c:v>
                </c:pt>
                <c:pt idx="8">
                  <c:v>42</c:v>
                </c:pt>
                <c:pt idx="9">
                  <c:v>13</c:v>
                </c:pt>
                <c:pt idx="10">
                  <c:v>19</c:v>
                </c:pt>
                <c:pt idx="11">
                  <c:v>14</c:v>
                </c:pt>
                <c:pt idx="12">
                  <c:v>16</c:v>
                </c:pt>
                <c:pt idx="13">
                  <c:v>31</c:v>
                </c:pt>
                <c:pt idx="15">
                  <c:v>1125</c:v>
                </c:pt>
                <c:pt idx="16">
                  <c:v>1160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55</c:v>
                </c:pt>
                <c:pt idx="4">
                  <c:v>37</c:v>
                </c:pt>
                <c:pt idx="6">
                  <c:v>41</c:v>
                </c:pt>
                <c:pt idx="8">
                  <c:v>55</c:v>
                </c:pt>
                <c:pt idx="10">
                  <c:v>33</c:v>
                </c:pt>
                <c:pt idx="12">
                  <c:v>47</c:v>
                </c:pt>
                <c:pt idx="15">
                  <c:v>2285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213</c:v>
                </c:pt>
                <c:pt idx="3">
                  <c:v>265</c:v>
                </c:pt>
                <c:pt idx="4">
                  <c:v>151</c:v>
                </c:pt>
                <c:pt idx="5">
                  <c:v>248</c:v>
                </c:pt>
                <c:pt idx="6">
                  <c:v>186</c:v>
                </c:pt>
                <c:pt idx="7">
                  <c:v>151</c:v>
                </c:pt>
                <c:pt idx="8">
                  <c:v>152</c:v>
                </c:pt>
                <c:pt idx="9">
                  <c:v>175</c:v>
                </c:pt>
                <c:pt idx="10">
                  <c:v>97</c:v>
                </c:pt>
                <c:pt idx="11">
                  <c:v>101</c:v>
                </c:pt>
                <c:pt idx="12">
                  <c:v>144</c:v>
                </c:pt>
                <c:pt idx="13">
                  <c:v>178</c:v>
                </c:pt>
                <c:pt idx="15">
                  <c:v>10130</c:v>
                </c:pt>
                <c:pt idx="16">
                  <c:v>10375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478</c:v>
                </c:pt>
                <c:pt idx="4">
                  <c:v>399</c:v>
                </c:pt>
                <c:pt idx="6">
                  <c:v>337</c:v>
                </c:pt>
                <c:pt idx="8">
                  <c:v>327</c:v>
                </c:pt>
                <c:pt idx="10">
                  <c:v>198</c:v>
                </c:pt>
                <c:pt idx="12">
                  <c:v>322</c:v>
                </c:pt>
                <c:pt idx="14">
                  <c:v>2061</c:v>
                </c:pt>
                <c:pt idx="15">
                  <c:v>20505</c:v>
                </c:pt>
                <c:pt idx="17">
                  <c:v>22566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435752"/>
        <c:axId val="157444336"/>
      </c:barChart>
      <c:catAx>
        <c:axId val="157435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444336"/>
        <c:crosses val="autoZero"/>
        <c:auto val="1"/>
        <c:lblAlgn val="ctr"/>
        <c:lblOffset val="100"/>
        <c:noMultiLvlLbl val="0"/>
      </c:catAx>
      <c:valAx>
        <c:axId val="15744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435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Лист1!$B$52:$B$71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Лист1!$C$52:$C$71</c:f>
              <c:numCache>
                <c:formatCode>General</c:formatCode>
                <c:ptCount val="20"/>
                <c:pt idx="18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Лист1!$D$52:$D$71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Лист1!$E$52:$E$71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1.3240997229916898</c:v>
                </c:pt>
                <c:pt idx="4" formatCode="0%">
                  <c:v>1.191044776119403</c:v>
                </c:pt>
                <c:pt idx="6" formatCode="0%">
                  <c:v>1.7282051282051283</c:v>
                </c:pt>
                <c:pt idx="8" formatCode="0%">
                  <c:v>0.73814898419864561</c:v>
                </c:pt>
                <c:pt idx="10" formatCode="0%">
                  <c:v>1.3561643835616439</c:v>
                </c:pt>
                <c:pt idx="12" formatCode="0%">
                  <c:v>1.6345177664974619</c:v>
                </c:pt>
                <c:pt idx="14" formatCode="0%">
                  <c:v>1.2289803220035778</c:v>
                </c:pt>
                <c:pt idx="15" formatCode="0%">
                  <c:v>1.1630083375872045</c:v>
                </c:pt>
                <c:pt idx="17" formatCode="0%">
                  <c:v>1.1687383467992543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Лист1!$F$52:$F$71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Лист1!$G$52:$G$71</c:f>
              <c:numCache>
                <c:formatCode>General</c:formatCode>
                <c:ptCount val="20"/>
                <c:pt idx="0" formatCode="m/d/yyyy">
                  <c:v>42745</c:v>
                </c:pt>
                <c:pt idx="1">
                  <c:v>0</c:v>
                </c:pt>
                <c:pt idx="2">
                  <c:v>361</c:v>
                </c:pt>
                <c:pt idx="4">
                  <c:v>335</c:v>
                </c:pt>
                <c:pt idx="6">
                  <c:v>195</c:v>
                </c:pt>
                <c:pt idx="8">
                  <c:v>443</c:v>
                </c:pt>
                <c:pt idx="10">
                  <c:v>146</c:v>
                </c:pt>
                <c:pt idx="12">
                  <c:v>197</c:v>
                </c:pt>
                <c:pt idx="14">
                  <c:v>1677</c:v>
                </c:pt>
                <c:pt idx="15">
                  <c:v>17631</c:v>
                </c:pt>
                <c:pt idx="17">
                  <c:v>19308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Лист1!$H$52:$H$71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21</c:v>
                </c:pt>
                <c:pt idx="7">
                  <c:v>13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731</c:v>
                </c:pt>
                <c:pt idx="16">
                  <c:v>754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Лист1!$I$52:$I$71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119</c:v>
                </c:pt>
                <c:pt idx="7">
                  <c:v>117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6585</c:v>
                </c:pt>
                <c:pt idx="16">
                  <c:v>6746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Лист1!$J$52:$J$71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Лист1!$K$52:$K$71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Лист1!$L$52:$L$71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Лист1!$M$52:$M$71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Лист1!$N$52:$N$71</c:f>
              <c:numCache>
                <c:formatCode>General</c:formatCode>
                <c:ptCount val="20"/>
                <c:pt idx="1">
                  <c:v>0</c:v>
                </c:pt>
                <c:pt idx="2">
                  <c:v>213</c:v>
                </c:pt>
                <c:pt idx="3">
                  <c:v>265</c:v>
                </c:pt>
                <c:pt idx="4">
                  <c:v>151</c:v>
                </c:pt>
                <c:pt idx="5">
                  <c:v>248</c:v>
                </c:pt>
                <c:pt idx="6">
                  <c:v>67</c:v>
                </c:pt>
                <c:pt idx="7">
                  <c:v>34</c:v>
                </c:pt>
                <c:pt idx="8">
                  <c:v>152</c:v>
                </c:pt>
                <c:pt idx="9">
                  <c:v>175</c:v>
                </c:pt>
                <c:pt idx="10">
                  <c:v>97</c:v>
                </c:pt>
                <c:pt idx="11">
                  <c:v>101</c:v>
                </c:pt>
                <c:pt idx="12">
                  <c:v>144</c:v>
                </c:pt>
                <c:pt idx="13">
                  <c:v>178</c:v>
                </c:pt>
                <c:pt idx="15">
                  <c:v>3545</c:v>
                </c:pt>
                <c:pt idx="16">
                  <c:v>3629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Лист1!$O$52:$O$71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35</c:v>
                </c:pt>
                <c:pt idx="3">
                  <c:v>20</c:v>
                </c:pt>
                <c:pt idx="4">
                  <c:v>16</c:v>
                </c:pt>
                <c:pt idx="5">
                  <c:v>21</c:v>
                </c:pt>
                <c:pt idx="6">
                  <c:v>27</c:v>
                </c:pt>
                <c:pt idx="7">
                  <c:v>14</c:v>
                </c:pt>
                <c:pt idx="8">
                  <c:v>42</c:v>
                </c:pt>
                <c:pt idx="9">
                  <c:v>13</c:v>
                </c:pt>
                <c:pt idx="10">
                  <c:v>19</c:v>
                </c:pt>
                <c:pt idx="11">
                  <c:v>14</c:v>
                </c:pt>
                <c:pt idx="12">
                  <c:v>16</c:v>
                </c:pt>
                <c:pt idx="13">
                  <c:v>31</c:v>
                </c:pt>
                <c:pt idx="15">
                  <c:v>1125</c:v>
                </c:pt>
                <c:pt idx="16">
                  <c:v>1160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Лист1!$P$52:$P$71</c:f>
              <c:numCache>
                <c:formatCode>General</c:formatCode>
                <c:ptCount val="20"/>
                <c:pt idx="1">
                  <c:v>0</c:v>
                </c:pt>
                <c:pt idx="2">
                  <c:v>55</c:v>
                </c:pt>
                <c:pt idx="4">
                  <c:v>37</c:v>
                </c:pt>
                <c:pt idx="6">
                  <c:v>41</c:v>
                </c:pt>
                <c:pt idx="8">
                  <c:v>55</c:v>
                </c:pt>
                <c:pt idx="10">
                  <c:v>33</c:v>
                </c:pt>
                <c:pt idx="12">
                  <c:v>47</c:v>
                </c:pt>
                <c:pt idx="15">
                  <c:v>2285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Лист1!$Q$52:$Q$71</c:f>
              <c:numCache>
                <c:formatCode>General</c:formatCode>
                <c:ptCount val="20"/>
                <c:pt idx="1">
                  <c:v>0</c:v>
                </c:pt>
                <c:pt idx="2">
                  <c:v>213</c:v>
                </c:pt>
                <c:pt idx="3">
                  <c:v>265</c:v>
                </c:pt>
                <c:pt idx="4">
                  <c:v>151</c:v>
                </c:pt>
                <c:pt idx="5">
                  <c:v>248</c:v>
                </c:pt>
                <c:pt idx="6">
                  <c:v>186</c:v>
                </c:pt>
                <c:pt idx="7">
                  <c:v>151</c:v>
                </c:pt>
                <c:pt idx="8">
                  <c:v>152</c:v>
                </c:pt>
                <c:pt idx="9">
                  <c:v>175</c:v>
                </c:pt>
                <c:pt idx="10">
                  <c:v>97</c:v>
                </c:pt>
                <c:pt idx="11">
                  <c:v>101</c:v>
                </c:pt>
                <c:pt idx="12">
                  <c:v>144</c:v>
                </c:pt>
                <c:pt idx="13">
                  <c:v>178</c:v>
                </c:pt>
                <c:pt idx="15">
                  <c:v>10130</c:v>
                </c:pt>
                <c:pt idx="16">
                  <c:v>10375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Лист1!$A$52:$A$71</c:f>
              <c:strCache>
                <c:ptCount val="20"/>
                <c:pt idx="0">
                  <c:v>Қитъаи роҳи автомобилгард</c:v>
                </c:pt>
                <c:pt idx="2">
                  <c:v>Миқдори гузариши нақлиёт тавассути  Гулистон</c:v>
                </c:pt>
                <c:pt idx="4">
                  <c:v>Миқдори гузариши нақлиёт тавассути Дӯстӣ</c:v>
                </c:pt>
                <c:pt idx="6">
                  <c:v>Миқдори гузариши нақлиёт тавассути Қарамиқ</c:v>
                </c:pt>
                <c:pt idx="8">
                  <c:v>Миқдори гузариши нақлиёт тавассути ағбаи Панҷи поён</c:v>
                </c:pt>
                <c:pt idx="10">
                  <c:v>Миқдори гузариши нақлиёт тавассути Кулма</c:v>
                </c:pt>
                <c:pt idx="12">
                  <c:v>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Миқдори гузариши нақлиёт тавассути нақби Истиқлол</c:v>
                </c:pt>
                <c:pt idx="19">
                  <c:v>  Дар 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c:v>
                </c:pt>
              </c:strCache>
            </c:strRef>
          </c:cat>
          <c:val>
            <c:numRef>
              <c:f>Лист1!$R$52:$R$71</c:f>
              <c:numCache>
                <c:formatCode>General</c:formatCode>
                <c:ptCount val="20"/>
                <c:pt idx="2">
                  <c:v>478</c:v>
                </c:pt>
                <c:pt idx="4">
                  <c:v>399</c:v>
                </c:pt>
                <c:pt idx="6">
                  <c:v>337</c:v>
                </c:pt>
                <c:pt idx="8">
                  <c:v>327</c:v>
                </c:pt>
                <c:pt idx="10">
                  <c:v>198</c:v>
                </c:pt>
                <c:pt idx="12">
                  <c:v>322</c:v>
                </c:pt>
                <c:pt idx="14">
                  <c:v>2061</c:v>
                </c:pt>
                <c:pt idx="15">
                  <c:v>20505</c:v>
                </c:pt>
                <c:pt idx="17">
                  <c:v>22566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522328"/>
        <c:axId val="157519584"/>
      </c:barChart>
      <c:catAx>
        <c:axId val="157522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519584"/>
        <c:crosses val="autoZero"/>
        <c:auto val="1"/>
        <c:lblAlgn val="ctr"/>
        <c:lblOffset val="100"/>
        <c:noMultiLvlLbl val="0"/>
      </c:catAx>
      <c:valAx>
        <c:axId val="157519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522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7051" cy="6073205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5"/>
  <sheetViews>
    <sheetView showGridLines="0" tabSelected="1" view="pageBreakPreview" topLeftCell="A7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4.7109375" customWidth="1"/>
    <col min="3" max="3" width="25.42578125" customWidth="1"/>
    <col min="4" max="4" width="44.7109375" customWidth="1"/>
    <col min="5" max="5" width="3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18.85546875" customWidth="1"/>
    <col min="14" max="14" width="17.7109375" customWidth="1"/>
    <col min="15" max="15" width="18.42578125" customWidth="1"/>
    <col min="16" max="16" width="18.5703125" customWidth="1"/>
    <col min="17" max="17" width="19.28515625" customWidth="1"/>
    <col min="18" max="18" width="17.140625" customWidth="1"/>
    <col min="19" max="33" width="9.140625" hidden="1" customWidth="1"/>
    <col min="34" max="34" width="2.7109375" customWidth="1"/>
  </cols>
  <sheetData>
    <row r="1" spans="1:21" ht="22.5" customHeight="1">
      <c r="A1" s="133" t="s">
        <v>6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21" ht="27" customHeight="1">
      <c r="A2" s="143" t="s">
        <v>135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</row>
    <row r="3" spans="1:21" ht="23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</row>
    <row r="4" spans="1:21" ht="12.75" customHeight="1">
      <c r="A4" s="150" t="s">
        <v>38</v>
      </c>
      <c r="B4" s="150" t="s">
        <v>83</v>
      </c>
      <c r="C4" s="150" t="s">
        <v>82</v>
      </c>
      <c r="D4" s="96" t="s">
        <v>81</v>
      </c>
      <c r="E4" s="113"/>
      <c r="F4" s="96" t="s">
        <v>48</v>
      </c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8"/>
    </row>
    <row r="5" spans="1:21" ht="15.75" customHeight="1">
      <c r="A5" s="151"/>
      <c r="B5" s="151"/>
      <c r="C5" s="151"/>
      <c r="D5" s="157"/>
      <c r="E5" s="158"/>
      <c r="F5" s="99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1"/>
    </row>
    <row r="6" spans="1:21" ht="10.5" customHeight="1">
      <c r="A6" s="151"/>
      <c r="B6" s="151"/>
      <c r="C6" s="151"/>
      <c r="D6" s="157"/>
      <c r="E6" s="158"/>
      <c r="F6" s="102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4"/>
    </row>
    <row r="7" spans="1:21" ht="33.75" customHeight="1">
      <c r="A7" s="151"/>
      <c r="B7" s="151"/>
      <c r="C7" s="151"/>
      <c r="D7" s="157"/>
      <c r="E7" s="158"/>
      <c r="F7" s="96" t="s">
        <v>80</v>
      </c>
      <c r="G7" s="112"/>
      <c r="H7" s="112"/>
      <c r="I7" s="112"/>
      <c r="J7" s="112"/>
      <c r="K7" s="112"/>
      <c r="L7" s="112"/>
      <c r="M7" s="113"/>
      <c r="N7" s="106" t="s">
        <v>98</v>
      </c>
      <c r="O7" s="84"/>
      <c r="P7" s="84"/>
      <c r="Q7" s="84"/>
      <c r="R7" s="85"/>
      <c r="S7" s="1"/>
      <c r="T7" s="1"/>
      <c r="U7" s="1"/>
    </row>
    <row r="8" spans="1:21" ht="54" customHeight="1">
      <c r="A8" s="152"/>
      <c r="B8" s="152"/>
      <c r="C8" s="152"/>
      <c r="D8" s="114"/>
      <c r="E8" s="116"/>
      <c r="F8" s="114"/>
      <c r="G8" s="115"/>
      <c r="H8" s="115"/>
      <c r="I8" s="115"/>
      <c r="J8" s="115"/>
      <c r="K8" s="115"/>
      <c r="L8" s="115"/>
      <c r="M8" s="116"/>
      <c r="N8" s="106" t="s">
        <v>99</v>
      </c>
      <c r="O8" s="107"/>
      <c r="P8" s="108"/>
      <c r="Q8" s="153" t="s">
        <v>84</v>
      </c>
      <c r="R8" s="154"/>
      <c r="S8" s="1"/>
      <c r="T8" s="1"/>
      <c r="U8" s="1"/>
    </row>
    <row r="9" spans="1:21" ht="29.25" customHeight="1">
      <c r="A9" s="10">
        <v>1</v>
      </c>
      <c r="B9" s="10">
        <v>2</v>
      </c>
      <c r="C9" s="10">
        <v>3</v>
      </c>
      <c r="D9" s="111">
        <v>4</v>
      </c>
      <c r="E9" s="85"/>
      <c r="F9" s="111">
        <v>5</v>
      </c>
      <c r="G9" s="84"/>
      <c r="H9" s="84"/>
      <c r="I9" s="84"/>
      <c r="J9" s="84"/>
      <c r="K9" s="84"/>
      <c r="L9" s="84"/>
      <c r="M9" s="85"/>
      <c r="N9" s="111">
        <v>6</v>
      </c>
      <c r="O9" s="107"/>
      <c r="P9" s="108"/>
      <c r="Q9" s="155">
        <v>7</v>
      </c>
      <c r="R9" s="156"/>
    </row>
    <row r="10" spans="1:21" s="3" customFormat="1" ht="28.5" customHeight="1">
      <c r="A10" s="105" t="s">
        <v>34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5"/>
    </row>
    <row r="11" spans="1:21" s="5" customFormat="1" ht="42.75" customHeight="1">
      <c r="A11" s="32">
        <v>1</v>
      </c>
      <c r="B11" s="32" t="s">
        <v>8</v>
      </c>
      <c r="C11" s="32" t="s">
        <v>26</v>
      </c>
      <c r="D11" s="81" t="s">
        <v>131</v>
      </c>
      <c r="E11" s="82"/>
      <c r="F11" s="81" t="s">
        <v>119</v>
      </c>
      <c r="G11" s="84"/>
      <c r="H11" s="84"/>
      <c r="I11" s="84"/>
      <c r="J11" s="84"/>
      <c r="K11" s="84"/>
      <c r="L11" s="84"/>
      <c r="M11" s="85"/>
      <c r="N11" s="81">
        <v>4</v>
      </c>
      <c r="O11" s="107"/>
      <c r="P11" s="108"/>
      <c r="Q11" s="44">
        <v>2</v>
      </c>
      <c r="R11" s="45"/>
    </row>
    <row r="12" spans="1:21" s="5" customFormat="1" ht="45" customHeight="1">
      <c r="A12" s="32">
        <v>2</v>
      </c>
      <c r="B12" s="32" t="s">
        <v>15</v>
      </c>
      <c r="C12" s="32" t="s">
        <v>26</v>
      </c>
      <c r="D12" s="81" t="s">
        <v>131</v>
      </c>
      <c r="E12" s="82"/>
      <c r="F12" s="81" t="s">
        <v>118</v>
      </c>
      <c r="G12" s="84"/>
      <c r="H12" s="84"/>
      <c r="I12" s="84"/>
      <c r="J12" s="84"/>
      <c r="K12" s="84"/>
      <c r="L12" s="84"/>
      <c r="M12" s="85"/>
      <c r="N12" s="81">
        <v>3</v>
      </c>
      <c r="O12" s="107"/>
      <c r="P12" s="108"/>
      <c r="Q12" s="44">
        <v>2</v>
      </c>
      <c r="R12" s="45"/>
    </row>
    <row r="13" spans="1:21" s="5" customFormat="1" ht="45" customHeight="1">
      <c r="A13" s="32">
        <v>3</v>
      </c>
      <c r="B13" s="33" t="s">
        <v>47</v>
      </c>
      <c r="C13" s="32" t="s">
        <v>61</v>
      </c>
      <c r="D13" s="81" t="s">
        <v>134</v>
      </c>
      <c r="E13" s="82"/>
      <c r="F13" s="81" t="s">
        <v>120</v>
      </c>
      <c r="G13" s="84"/>
      <c r="H13" s="84"/>
      <c r="I13" s="84"/>
      <c r="J13" s="84"/>
      <c r="K13" s="84"/>
      <c r="L13" s="84"/>
      <c r="M13" s="85"/>
      <c r="N13" s="81">
        <v>4</v>
      </c>
      <c r="O13" s="107"/>
      <c r="P13" s="108"/>
      <c r="Q13" s="44">
        <v>2</v>
      </c>
      <c r="R13" s="45"/>
    </row>
    <row r="14" spans="1:21" s="5" customFormat="1" ht="46.5" customHeight="1">
      <c r="A14" s="11">
        <v>4</v>
      </c>
      <c r="B14" s="52" t="s">
        <v>67</v>
      </c>
      <c r="C14" s="32" t="s">
        <v>22</v>
      </c>
      <c r="D14" s="81" t="s">
        <v>134</v>
      </c>
      <c r="E14" s="82"/>
      <c r="F14" s="81" t="s">
        <v>117</v>
      </c>
      <c r="G14" s="84"/>
      <c r="H14" s="84"/>
      <c r="I14" s="84"/>
      <c r="J14" s="84"/>
      <c r="K14" s="84"/>
      <c r="L14" s="84"/>
      <c r="M14" s="85"/>
      <c r="N14" s="81">
        <v>5</v>
      </c>
      <c r="O14" s="107"/>
      <c r="P14" s="108"/>
      <c r="Q14" s="44">
        <v>2</v>
      </c>
      <c r="R14" s="45"/>
    </row>
    <row r="15" spans="1:21" s="5" customFormat="1" ht="45.75" customHeight="1">
      <c r="A15" s="32">
        <v>5</v>
      </c>
      <c r="B15" s="32" t="s">
        <v>42</v>
      </c>
      <c r="C15" s="32" t="s">
        <v>0</v>
      </c>
      <c r="D15" s="81" t="s">
        <v>134</v>
      </c>
      <c r="E15" s="82"/>
      <c r="F15" s="81" t="s">
        <v>116</v>
      </c>
      <c r="G15" s="84"/>
      <c r="H15" s="84"/>
      <c r="I15" s="84"/>
      <c r="J15" s="84"/>
      <c r="K15" s="84"/>
      <c r="L15" s="84"/>
      <c r="M15" s="85"/>
      <c r="N15" s="81">
        <v>3</v>
      </c>
      <c r="O15" s="107"/>
      <c r="P15" s="108"/>
      <c r="Q15" s="44">
        <v>1</v>
      </c>
      <c r="R15" s="45"/>
    </row>
    <row r="16" spans="1:21" s="5" customFormat="1" ht="48" customHeight="1">
      <c r="A16" s="32">
        <v>6</v>
      </c>
      <c r="B16" s="141" t="s">
        <v>57</v>
      </c>
      <c r="C16" s="32" t="s">
        <v>21</v>
      </c>
      <c r="D16" s="81" t="s">
        <v>131</v>
      </c>
      <c r="E16" s="82"/>
      <c r="F16" s="81" t="s">
        <v>121</v>
      </c>
      <c r="G16" s="84"/>
      <c r="H16" s="84"/>
      <c r="I16" s="84"/>
      <c r="J16" s="84"/>
      <c r="K16" s="84"/>
      <c r="L16" s="84"/>
      <c r="M16" s="85"/>
      <c r="N16" s="81">
        <v>4</v>
      </c>
      <c r="O16" s="107"/>
      <c r="P16" s="108"/>
      <c r="Q16" s="44">
        <v>3</v>
      </c>
      <c r="R16" s="45"/>
    </row>
    <row r="17" spans="1:28" s="5" customFormat="1" ht="48.75" customHeight="1">
      <c r="A17" s="31">
        <v>7</v>
      </c>
      <c r="B17" s="87"/>
      <c r="C17" s="32" t="s">
        <v>20</v>
      </c>
      <c r="D17" s="81" t="s">
        <v>131</v>
      </c>
      <c r="E17" s="82"/>
      <c r="F17" s="81" t="s">
        <v>122</v>
      </c>
      <c r="G17" s="84"/>
      <c r="H17" s="84"/>
      <c r="I17" s="84"/>
      <c r="J17" s="84"/>
      <c r="K17" s="84"/>
      <c r="L17" s="84"/>
      <c r="M17" s="85"/>
      <c r="N17" s="81">
        <v>3</v>
      </c>
      <c r="O17" s="107"/>
      <c r="P17" s="108"/>
      <c r="Q17" s="44">
        <v>2</v>
      </c>
      <c r="R17" s="45"/>
    </row>
    <row r="18" spans="1:28" s="5" customFormat="1" ht="47.25" customHeight="1">
      <c r="A18" s="32">
        <v>8</v>
      </c>
      <c r="B18" s="32" t="s">
        <v>97</v>
      </c>
      <c r="C18" s="32" t="s">
        <v>20</v>
      </c>
      <c r="D18" s="81" t="s">
        <v>131</v>
      </c>
      <c r="E18" s="82"/>
      <c r="F18" s="81" t="s">
        <v>123</v>
      </c>
      <c r="G18" s="84"/>
      <c r="H18" s="84"/>
      <c r="I18" s="84"/>
      <c r="J18" s="84"/>
      <c r="K18" s="84"/>
      <c r="L18" s="84"/>
      <c r="M18" s="85"/>
      <c r="N18" s="81">
        <v>4</v>
      </c>
      <c r="O18" s="107"/>
      <c r="P18" s="108"/>
      <c r="Q18" s="44">
        <v>1</v>
      </c>
      <c r="R18" s="45"/>
    </row>
    <row r="19" spans="1:28" s="5" customFormat="1" ht="46.5" customHeight="1">
      <c r="A19" s="32">
        <v>9</v>
      </c>
      <c r="B19" s="32" t="s">
        <v>49</v>
      </c>
      <c r="C19" s="32" t="s">
        <v>0</v>
      </c>
      <c r="D19" s="81" t="s">
        <v>134</v>
      </c>
      <c r="E19" s="82"/>
      <c r="F19" s="81" t="s">
        <v>78</v>
      </c>
      <c r="G19" s="84"/>
      <c r="H19" s="84"/>
      <c r="I19" s="84"/>
      <c r="J19" s="84"/>
      <c r="K19" s="84"/>
      <c r="L19" s="84"/>
      <c r="M19" s="85"/>
      <c r="N19" s="81">
        <v>14</v>
      </c>
      <c r="O19" s="107"/>
      <c r="P19" s="108"/>
      <c r="Q19" s="78">
        <v>12</v>
      </c>
      <c r="R19" s="45"/>
    </row>
    <row r="20" spans="1:28" s="5" customFormat="1" ht="38.25" hidden="1" customHeight="1">
      <c r="A20" s="32">
        <v>10</v>
      </c>
      <c r="B20" s="32"/>
      <c r="C20" s="32"/>
      <c r="D20" s="12"/>
      <c r="E20" s="12"/>
      <c r="F20" s="12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</row>
    <row r="21" spans="1:28" s="3" customFormat="1" ht="28.5" customHeight="1">
      <c r="A21" s="105" t="s">
        <v>31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5"/>
      <c r="S21" s="4"/>
    </row>
    <row r="22" spans="1:28" s="5" customFormat="1" ht="49.5" customHeight="1">
      <c r="A22" s="33">
        <v>10</v>
      </c>
      <c r="B22" s="32" t="s">
        <v>41</v>
      </c>
      <c r="C22" s="33" t="s">
        <v>19</v>
      </c>
      <c r="D22" s="81" t="s">
        <v>131</v>
      </c>
      <c r="E22" s="82"/>
      <c r="F22" s="81" t="s">
        <v>106</v>
      </c>
      <c r="G22" s="84"/>
      <c r="H22" s="84"/>
      <c r="I22" s="84"/>
      <c r="J22" s="84"/>
      <c r="K22" s="84"/>
      <c r="L22" s="84"/>
      <c r="M22" s="85"/>
      <c r="N22" s="81">
        <v>6</v>
      </c>
      <c r="O22" s="107"/>
      <c r="P22" s="108"/>
      <c r="Q22" s="44">
        <v>3</v>
      </c>
      <c r="R22" s="46"/>
    </row>
    <row r="23" spans="1:28" s="5" customFormat="1" ht="48.75" customHeight="1">
      <c r="A23" s="32">
        <v>11</v>
      </c>
      <c r="B23" s="32" t="s">
        <v>41</v>
      </c>
      <c r="C23" s="32" t="s">
        <v>95</v>
      </c>
      <c r="D23" s="81" t="s">
        <v>131</v>
      </c>
      <c r="E23" s="82"/>
      <c r="F23" s="81" t="s">
        <v>107</v>
      </c>
      <c r="G23" s="84"/>
      <c r="H23" s="84"/>
      <c r="I23" s="84"/>
      <c r="J23" s="84"/>
      <c r="K23" s="84"/>
      <c r="L23" s="84"/>
      <c r="M23" s="85"/>
      <c r="N23" s="81">
        <v>8</v>
      </c>
      <c r="O23" s="107"/>
      <c r="P23" s="108"/>
      <c r="Q23" s="44">
        <v>4</v>
      </c>
      <c r="R23" s="46"/>
    </row>
    <row r="24" spans="1:28" s="5" customFormat="1" ht="48" customHeight="1">
      <c r="A24" s="32">
        <v>12</v>
      </c>
      <c r="B24" s="32" t="s">
        <v>76</v>
      </c>
      <c r="C24" s="32" t="s">
        <v>18</v>
      </c>
      <c r="D24" s="81" t="s">
        <v>131</v>
      </c>
      <c r="E24" s="82"/>
      <c r="F24" s="81" t="s">
        <v>79</v>
      </c>
      <c r="G24" s="84"/>
      <c r="H24" s="84"/>
      <c r="I24" s="84"/>
      <c r="J24" s="84"/>
      <c r="K24" s="84"/>
      <c r="L24" s="84"/>
      <c r="M24" s="85"/>
      <c r="N24" s="81">
        <v>4</v>
      </c>
      <c r="O24" s="107"/>
      <c r="P24" s="108"/>
      <c r="Q24" s="44">
        <v>1</v>
      </c>
      <c r="R24" s="46"/>
    </row>
    <row r="25" spans="1:28" s="3" customFormat="1" ht="28.5" customHeight="1">
      <c r="A25" s="105" t="s">
        <v>35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5"/>
      <c r="S25" s="4"/>
    </row>
    <row r="26" spans="1:28" s="5" customFormat="1" ht="45" customHeight="1">
      <c r="A26" s="32">
        <v>13</v>
      </c>
      <c r="B26" s="32" t="s">
        <v>14</v>
      </c>
      <c r="C26" s="32" t="s">
        <v>25</v>
      </c>
      <c r="D26" s="81" t="s">
        <v>134</v>
      </c>
      <c r="E26" s="82"/>
      <c r="F26" s="81" t="s">
        <v>124</v>
      </c>
      <c r="G26" s="84"/>
      <c r="H26" s="84"/>
      <c r="I26" s="84"/>
      <c r="J26" s="84"/>
      <c r="K26" s="84"/>
      <c r="L26" s="84"/>
      <c r="M26" s="85"/>
      <c r="N26" s="81">
        <v>5</v>
      </c>
      <c r="O26" s="107"/>
      <c r="P26" s="108"/>
      <c r="Q26" s="44">
        <v>2</v>
      </c>
      <c r="R26" s="46"/>
    </row>
    <row r="27" spans="1:28" s="5" customFormat="1" ht="45" customHeight="1">
      <c r="A27" s="32">
        <v>14</v>
      </c>
      <c r="B27" s="32" t="s">
        <v>43</v>
      </c>
      <c r="C27" s="32" t="s">
        <v>17</v>
      </c>
      <c r="D27" s="81" t="s">
        <v>134</v>
      </c>
      <c r="E27" s="82"/>
      <c r="F27" s="81" t="s">
        <v>103</v>
      </c>
      <c r="G27" s="84"/>
      <c r="H27" s="84"/>
      <c r="I27" s="84"/>
      <c r="J27" s="84"/>
      <c r="K27" s="84"/>
      <c r="L27" s="84"/>
      <c r="M27" s="85"/>
      <c r="N27" s="81">
        <v>5</v>
      </c>
      <c r="O27" s="107"/>
      <c r="P27" s="108"/>
      <c r="Q27" s="44">
        <v>1</v>
      </c>
      <c r="R27" s="46"/>
    </row>
    <row r="28" spans="1:28" s="5" customFormat="1" ht="49.5" customHeight="1">
      <c r="A28" s="32">
        <v>15</v>
      </c>
      <c r="B28" s="32" t="s">
        <v>101</v>
      </c>
      <c r="C28" s="32" t="s">
        <v>96</v>
      </c>
      <c r="D28" s="81" t="s">
        <v>131</v>
      </c>
      <c r="E28" s="82"/>
      <c r="F28" s="81" t="s">
        <v>125</v>
      </c>
      <c r="G28" s="84"/>
      <c r="H28" s="84"/>
      <c r="I28" s="84"/>
      <c r="J28" s="84"/>
      <c r="K28" s="84"/>
      <c r="L28" s="84"/>
      <c r="M28" s="85"/>
      <c r="N28" s="81">
        <v>6</v>
      </c>
      <c r="O28" s="107"/>
      <c r="P28" s="108"/>
      <c r="Q28" s="44">
        <v>2</v>
      </c>
      <c r="R28" s="46"/>
    </row>
    <row r="29" spans="1:28" s="3" customFormat="1" ht="28.5" customHeight="1">
      <c r="A29" s="105" t="s">
        <v>37</v>
      </c>
      <c r="B29" s="84"/>
      <c r="C29" s="84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5"/>
      <c r="S29" s="4"/>
    </row>
    <row r="30" spans="1:28" s="5" customFormat="1" ht="48.75" customHeight="1">
      <c r="A30" s="32">
        <v>16</v>
      </c>
      <c r="B30" s="32" t="s">
        <v>9</v>
      </c>
      <c r="C30" s="32" t="s">
        <v>4</v>
      </c>
      <c r="D30" s="81" t="s">
        <v>131</v>
      </c>
      <c r="E30" s="82"/>
      <c r="F30" s="81" t="s">
        <v>126</v>
      </c>
      <c r="G30" s="84"/>
      <c r="H30" s="84"/>
      <c r="I30" s="84"/>
      <c r="J30" s="84"/>
      <c r="K30" s="84"/>
      <c r="L30" s="84"/>
      <c r="M30" s="85"/>
      <c r="N30" s="81">
        <v>5</v>
      </c>
      <c r="O30" s="107"/>
      <c r="P30" s="108"/>
      <c r="Q30" s="44">
        <v>2</v>
      </c>
      <c r="R30" s="46"/>
    </row>
    <row r="31" spans="1:28" s="5" customFormat="1" ht="48.75" customHeight="1">
      <c r="A31" s="32">
        <v>17</v>
      </c>
      <c r="B31" s="32" t="s">
        <v>44</v>
      </c>
      <c r="C31" s="32" t="s">
        <v>1</v>
      </c>
      <c r="D31" s="81" t="s">
        <v>131</v>
      </c>
      <c r="E31" s="82"/>
      <c r="F31" s="81" t="s">
        <v>127</v>
      </c>
      <c r="G31" s="84"/>
      <c r="H31" s="84"/>
      <c r="I31" s="84"/>
      <c r="J31" s="84"/>
      <c r="K31" s="84"/>
      <c r="L31" s="84"/>
      <c r="M31" s="85"/>
      <c r="N31" s="81">
        <v>6</v>
      </c>
      <c r="O31" s="107"/>
      <c r="P31" s="108"/>
      <c r="Q31" s="44">
        <v>2</v>
      </c>
      <c r="R31" s="46"/>
      <c r="T31" s="3"/>
      <c r="Z31" s="130"/>
      <c r="AA31" s="131"/>
      <c r="AB31" s="132"/>
    </row>
    <row r="32" spans="1:28" s="5" customFormat="1" ht="48.75" customHeight="1">
      <c r="A32" s="32">
        <v>18</v>
      </c>
      <c r="B32" s="32" t="s">
        <v>15</v>
      </c>
      <c r="C32" s="32" t="s">
        <v>16</v>
      </c>
      <c r="D32" s="81" t="s">
        <v>131</v>
      </c>
      <c r="E32" s="82"/>
      <c r="F32" s="81" t="s">
        <v>128</v>
      </c>
      <c r="G32" s="84"/>
      <c r="H32" s="84"/>
      <c r="I32" s="84"/>
      <c r="J32" s="84"/>
      <c r="K32" s="84"/>
      <c r="L32" s="84"/>
      <c r="M32" s="85"/>
      <c r="N32" s="81">
        <v>8</v>
      </c>
      <c r="O32" s="107"/>
      <c r="P32" s="108"/>
      <c r="Q32" s="44">
        <v>4</v>
      </c>
      <c r="R32" s="46"/>
    </row>
    <row r="33" spans="1:19" s="3" customFormat="1" ht="34.5" customHeight="1">
      <c r="A33" s="14">
        <v>1</v>
      </c>
      <c r="B33" s="14">
        <v>2</v>
      </c>
      <c r="C33" s="14">
        <v>3</v>
      </c>
      <c r="D33" s="159">
        <v>4</v>
      </c>
      <c r="E33" s="85"/>
      <c r="F33" s="159">
        <v>5</v>
      </c>
      <c r="G33" s="84"/>
      <c r="H33" s="84"/>
      <c r="I33" s="84"/>
      <c r="J33" s="84"/>
      <c r="K33" s="84"/>
      <c r="L33" s="84"/>
      <c r="M33" s="85"/>
      <c r="N33" s="159">
        <v>6</v>
      </c>
      <c r="O33" s="107"/>
      <c r="P33" s="108"/>
      <c r="Q33" s="47">
        <v>7</v>
      </c>
      <c r="R33" s="48"/>
      <c r="S33" s="4"/>
    </row>
    <row r="34" spans="1:19" s="3" customFormat="1" ht="28.5" customHeight="1">
      <c r="A34" s="105" t="s">
        <v>32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5"/>
      <c r="S34" s="4"/>
    </row>
    <row r="35" spans="1:19" s="5" customFormat="1" ht="42.75" customHeight="1">
      <c r="A35" s="38">
        <v>19</v>
      </c>
      <c r="B35" s="77" t="s">
        <v>85</v>
      </c>
      <c r="C35" s="15" t="s">
        <v>27</v>
      </c>
      <c r="D35" s="81" t="s">
        <v>131</v>
      </c>
      <c r="E35" s="82"/>
      <c r="F35" s="81" t="s">
        <v>108</v>
      </c>
      <c r="G35" s="84"/>
      <c r="H35" s="84"/>
      <c r="I35" s="84"/>
      <c r="J35" s="84"/>
      <c r="K35" s="84"/>
      <c r="L35" s="84"/>
      <c r="M35" s="85"/>
      <c r="N35" s="81">
        <v>8</v>
      </c>
      <c r="O35" s="107"/>
      <c r="P35" s="108"/>
      <c r="Q35" s="44">
        <v>7</v>
      </c>
      <c r="R35" s="46"/>
    </row>
    <row r="36" spans="1:19" s="5" customFormat="1" ht="42.75" customHeight="1">
      <c r="A36" s="38">
        <v>20</v>
      </c>
      <c r="B36" s="16"/>
      <c r="C36" s="15" t="s">
        <v>28</v>
      </c>
      <c r="D36" s="81" t="s">
        <v>131</v>
      </c>
      <c r="E36" s="82"/>
      <c r="F36" s="81" t="s">
        <v>109</v>
      </c>
      <c r="G36" s="84"/>
      <c r="H36" s="84"/>
      <c r="I36" s="84"/>
      <c r="J36" s="84"/>
      <c r="K36" s="84"/>
      <c r="L36" s="84"/>
      <c r="M36" s="85"/>
      <c r="N36" s="81">
        <v>7</v>
      </c>
      <c r="O36" s="107"/>
      <c r="P36" s="108"/>
      <c r="Q36" s="44">
        <v>6</v>
      </c>
      <c r="R36" s="46"/>
    </row>
    <row r="37" spans="1:19" s="5" customFormat="1" ht="21" hidden="1" customHeight="1">
      <c r="A37" s="32">
        <v>22</v>
      </c>
      <c r="B37" s="31"/>
      <c r="C37" s="32"/>
      <c r="D37" s="12" t="s">
        <v>50</v>
      </c>
      <c r="E37" s="37"/>
      <c r="F37" s="37"/>
      <c r="G37" s="37"/>
      <c r="H37" s="40"/>
      <c r="I37" s="40"/>
      <c r="J37" s="40"/>
      <c r="K37" s="43"/>
      <c r="L37" s="40"/>
      <c r="M37" s="40"/>
      <c r="N37" s="40"/>
      <c r="O37" s="40"/>
      <c r="P37" s="17"/>
      <c r="Q37" s="17"/>
      <c r="R37" s="18"/>
    </row>
    <row r="38" spans="1:19" s="3" customFormat="1" ht="28.5" customHeight="1">
      <c r="A38" s="105" t="s">
        <v>36</v>
      </c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5"/>
      <c r="S38" s="4"/>
    </row>
    <row r="39" spans="1:19" s="5" customFormat="1" ht="41.25" customHeight="1">
      <c r="A39" s="141">
        <v>21</v>
      </c>
      <c r="B39" s="141" t="s">
        <v>40</v>
      </c>
      <c r="C39" s="32" t="s">
        <v>2</v>
      </c>
      <c r="D39" s="81" t="s">
        <v>131</v>
      </c>
      <c r="E39" s="82"/>
      <c r="F39" s="81" t="s">
        <v>115</v>
      </c>
      <c r="G39" s="84"/>
      <c r="H39" s="84"/>
      <c r="I39" s="84"/>
      <c r="J39" s="84"/>
      <c r="K39" s="84"/>
      <c r="L39" s="84"/>
      <c r="M39" s="85"/>
      <c r="N39" s="81">
        <v>6</v>
      </c>
      <c r="O39" s="107"/>
      <c r="P39" s="108"/>
      <c r="Q39" s="44">
        <v>1</v>
      </c>
      <c r="R39" s="46"/>
    </row>
    <row r="40" spans="1:19" s="5" customFormat="1" ht="49.5" customHeight="1">
      <c r="A40" s="142"/>
      <c r="B40" s="142"/>
      <c r="C40" s="32" t="s">
        <v>33</v>
      </c>
      <c r="D40" s="81" t="s">
        <v>131</v>
      </c>
      <c r="E40" s="82"/>
      <c r="F40" s="81" t="s">
        <v>110</v>
      </c>
      <c r="G40" s="84"/>
      <c r="H40" s="84"/>
      <c r="I40" s="84"/>
      <c r="J40" s="84"/>
      <c r="K40" s="84"/>
      <c r="L40" s="84"/>
      <c r="M40" s="85"/>
      <c r="N40" s="81">
        <v>4</v>
      </c>
      <c r="O40" s="107"/>
      <c r="P40" s="108"/>
      <c r="Q40" s="44">
        <v>1</v>
      </c>
      <c r="R40" s="46"/>
    </row>
    <row r="41" spans="1:19" s="5" customFormat="1" ht="47.25" customHeight="1">
      <c r="A41" s="142"/>
      <c r="B41" s="142"/>
      <c r="C41" s="32" t="s">
        <v>3</v>
      </c>
      <c r="D41" s="81" t="s">
        <v>131</v>
      </c>
      <c r="E41" s="82"/>
      <c r="F41" s="81" t="s">
        <v>129</v>
      </c>
      <c r="G41" s="84"/>
      <c r="H41" s="84"/>
      <c r="I41" s="84"/>
      <c r="J41" s="84"/>
      <c r="K41" s="84"/>
      <c r="L41" s="84"/>
      <c r="M41" s="85"/>
      <c r="N41" s="81">
        <v>8</v>
      </c>
      <c r="O41" s="107"/>
      <c r="P41" s="108"/>
      <c r="Q41" s="44">
        <v>2</v>
      </c>
      <c r="R41" s="46"/>
    </row>
    <row r="42" spans="1:19" s="5" customFormat="1" ht="42" customHeight="1">
      <c r="A42" s="142"/>
      <c r="B42" s="142"/>
      <c r="C42" s="32" t="s">
        <v>13</v>
      </c>
      <c r="D42" s="81" t="s">
        <v>132</v>
      </c>
      <c r="E42" s="82"/>
      <c r="F42" s="81" t="s">
        <v>111</v>
      </c>
      <c r="G42" s="84"/>
      <c r="H42" s="84"/>
      <c r="I42" s="84"/>
      <c r="J42" s="84"/>
      <c r="K42" s="84"/>
      <c r="L42" s="84"/>
      <c r="M42" s="85"/>
      <c r="N42" s="81">
        <v>5</v>
      </c>
      <c r="O42" s="107"/>
      <c r="P42" s="108"/>
      <c r="Q42" s="44">
        <v>1</v>
      </c>
      <c r="R42" s="46"/>
    </row>
    <row r="43" spans="1:19" s="5" customFormat="1" ht="42" customHeight="1">
      <c r="A43" s="142"/>
      <c r="B43" s="142"/>
      <c r="C43" s="32" t="s">
        <v>51</v>
      </c>
      <c r="D43" s="81" t="s">
        <v>132</v>
      </c>
      <c r="E43" s="82"/>
      <c r="F43" s="81" t="s">
        <v>114</v>
      </c>
      <c r="G43" s="84"/>
      <c r="H43" s="84"/>
      <c r="I43" s="84"/>
      <c r="J43" s="84"/>
      <c r="K43" s="84"/>
      <c r="L43" s="84"/>
      <c r="M43" s="85"/>
      <c r="N43" s="81">
        <v>6</v>
      </c>
      <c r="O43" s="107"/>
      <c r="P43" s="108"/>
      <c r="Q43" s="44">
        <v>1</v>
      </c>
      <c r="R43" s="46"/>
    </row>
    <row r="44" spans="1:19" s="5" customFormat="1" ht="42" customHeight="1">
      <c r="A44" s="87"/>
      <c r="B44" s="87"/>
      <c r="C44" s="32" t="s">
        <v>12</v>
      </c>
      <c r="D44" s="81" t="s">
        <v>132</v>
      </c>
      <c r="E44" s="82"/>
      <c r="F44" s="81" t="s">
        <v>112</v>
      </c>
      <c r="G44" s="84"/>
      <c r="H44" s="84"/>
      <c r="I44" s="84"/>
      <c r="J44" s="84"/>
      <c r="K44" s="84"/>
      <c r="L44" s="84"/>
      <c r="M44" s="85"/>
      <c r="N44" s="81">
        <v>8</v>
      </c>
      <c r="O44" s="107"/>
      <c r="P44" s="108"/>
      <c r="Q44" s="44">
        <v>1</v>
      </c>
      <c r="R44" s="46"/>
    </row>
    <row r="45" spans="1:19" s="5" customFormat="1" ht="45" customHeight="1">
      <c r="A45" s="32">
        <v>22</v>
      </c>
      <c r="B45" s="32" t="s">
        <v>58</v>
      </c>
      <c r="C45" s="38" t="s">
        <v>12</v>
      </c>
      <c r="D45" s="81" t="s">
        <v>132</v>
      </c>
      <c r="E45" s="82"/>
      <c r="F45" s="81" t="s">
        <v>105</v>
      </c>
      <c r="G45" s="84"/>
      <c r="H45" s="84"/>
      <c r="I45" s="84"/>
      <c r="J45" s="84"/>
      <c r="K45" s="84"/>
      <c r="L45" s="84"/>
      <c r="M45" s="85"/>
      <c r="N45" s="81">
        <v>3</v>
      </c>
      <c r="O45" s="107"/>
      <c r="P45" s="108"/>
      <c r="Q45" s="44">
        <v>1</v>
      </c>
      <c r="R45" s="46"/>
    </row>
    <row r="46" spans="1:19" s="5" customFormat="1" ht="42" customHeight="1">
      <c r="A46" s="32">
        <v>23</v>
      </c>
      <c r="B46" s="32" t="s">
        <v>39</v>
      </c>
      <c r="C46" s="32" t="s">
        <v>11</v>
      </c>
      <c r="D46" s="81" t="s">
        <v>131</v>
      </c>
      <c r="E46" s="82"/>
      <c r="F46" s="81" t="s">
        <v>113</v>
      </c>
      <c r="G46" s="84"/>
      <c r="H46" s="84"/>
      <c r="I46" s="84"/>
      <c r="J46" s="84"/>
      <c r="K46" s="84"/>
      <c r="L46" s="84"/>
      <c r="M46" s="85"/>
      <c r="N46" s="81">
        <v>5</v>
      </c>
      <c r="O46" s="107"/>
      <c r="P46" s="108"/>
      <c r="Q46" s="44">
        <v>2</v>
      </c>
      <c r="R46" s="46"/>
    </row>
    <row r="47" spans="1:19" s="5" customFormat="1" ht="34.5" customHeight="1">
      <c r="A47" s="32">
        <v>24</v>
      </c>
      <c r="B47" s="141" t="s">
        <v>102</v>
      </c>
      <c r="C47" s="32" t="s">
        <v>10</v>
      </c>
      <c r="D47" s="81" t="s">
        <v>131</v>
      </c>
      <c r="E47" s="82"/>
      <c r="F47" s="81" t="s">
        <v>104</v>
      </c>
      <c r="G47" s="84"/>
      <c r="H47" s="84"/>
      <c r="I47" s="84"/>
      <c r="J47" s="84"/>
      <c r="K47" s="84"/>
      <c r="L47" s="84"/>
      <c r="M47" s="85"/>
      <c r="N47" s="81">
        <v>3</v>
      </c>
      <c r="O47" s="107"/>
      <c r="P47" s="108"/>
      <c r="Q47" s="109">
        <v>2</v>
      </c>
      <c r="R47" s="110"/>
    </row>
    <row r="48" spans="1:19" s="5" customFormat="1" ht="35.25" customHeight="1">
      <c r="A48" s="32">
        <v>25</v>
      </c>
      <c r="B48" s="87"/>
      <c r="C48" s="32" t="s">
        <v>2</v>
      </c>
      <c r="D48" s="81" t="s">
        <v>131</v>
      </c>
      <c r="E48" s="82"/>
      <c r="F48" s="81" t="s">
        <v>77</v>
      </c>
      <c r="G48" s="84"/>
      <c r="H48" s="84"/>
      <c r="I48" s="84"/>
      <c r="J48" s="84"/>
      <c r="K48" s="84"/>
      <c r="L48" s="84"/>
      <c r="M48" s="85"/>
      <c r="N48" s="81">
        <v>2</v>
      </c>
      <c r="O48" s="107"/>
      <c r="P48" s="108"/>
      <c r="Q48" s="109">
        <v>2</v>
      </c>
      <c r="R48" s="110"/>
    </row>
    <row r="49" spans="1:23" s="7" customFormat="1" ht="26.25" customHeight="1">
      <c r="A49" s="32">
        <v>26</v>
      </c>
      <c r="B49" s="19" t="s">
        <v>46</v>
      </c>
      <c r="C49" s="32"/>
      <c r="D49" s="81"/>
      <c r="E49" s="82"/>
      <c r="F49" s="105"/>
      <c r="G49" s="84"/>
      <c r="H49" s="84"/>
      <c r="I49" s="84"/>
      <c r="J49" s="84"/>
      <c r="K49" s="84"/>
      <c r="L49" s="84"/>
      <c r="M49" s="85"/>
      <c r="N49" s="105">
        <f>N48+N47+N46+N45+N44+N43+N42+N41+N40+N39+N36+N35+N32+N31+N30+N28+N27+N26+N24+N23+N22+N19+N18+N17+N16+N15+N14+N13+N12+N11</f>
        <v>162</v>
      </c>
      <c r="O49" s="107"/>
      <c r="P49" s="108"/>
      <c r="Q49" s="161">
        <f>Q48+Q47+Q46+Q45+Q44+Q43+Q42+Q41+Q40+Q39+Q36+Q35+Q32+Q31+Q30+Q28+Q27+Q26+Q24+Q23+Q22+Q19+Q18+Q17+Q16+Q15+Q14+Q13+Q12+Q11</f>
        <v>75</v>
      </c>
      <c r="R49" s="162"/>
      <c r="S49" s="9" t="e">
        <f>S11+S12+S13+S14+S15+S16+S17+S18+S19+S20+S22+S23+S24+S26+S27+S28+S30+S31+S32+S35+S36+S37+#REF!+S39+S40+S41+S42+S44+S45+S46+S47+S48</f>
        <v>#REF!</v>
      </c>
      <c r="T49" s="6"/>
      <c r="U49" s="6"/>
      <c r="V49" s="6"/>
      <c r="W49" s="6"/>
    </row>
    <row r="50" spans="1:23" s="7" customFormat="1" ht="33" customHeight="1">
      <c r="A50" s="35"/>
      <c r="B50" s="144" t="s">
        <v>45</v>
      </c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5"/>
      <c r="S50" s="6"/>
      <c r="T50" s="6"/>
      <c r="U50" s="6"/>
      <c r="V50" s="6"/>
      <c r="W50" s="6"/>
    </row>
    <row r="51" spans="1:23" s="7" customFormat="1" ht="27" hidden="1" customHeight="1">
      <c r="A51" s="35"/>
      <c r="B51" s="20"/>
      <c r="C51" s="36"/>
      <c r="D51" s="41"/>
      <c r="E51" s="41"/>
      <c r="F51" s="30"/>
      <c r="G51" s="38"/>
      <c r="H51" s="21"/>
      <c r="I51" s="15"/>
      <c r="J51" s="21"/>
      <c r="K51" s="38"/>
      <c r="L51" s="21"/>
      <c r="M51" s="21"/>
      <c r="N51" s="15"/>
      <c r="O51" s="38"/>
      <c r="P51" s="21"/>
      <c r="Q51" s="21"/>
      <c r="R51" s="15"/>
      <c r="S51" s="6"/>
      <c r="T51" s="6"/>
      <c r="U51" s="6"/>
      <c r="V51" s="6"/>
      <c r="W51" s="6"/>
    </row>
    <row r="52" spans="1:23" s="7" customFormat="1" ht="40.5" customHeight="1">
      <c r="A52" s="140" t="s">
        <v>24</v>
      </c>
      <c r="B52" s="97"/>
      <c r="C52" s="97"/>
      <c r="D52" s="98"/>
      <c r="E52" s="86" t="s">
        <v>86</v>
      </c>
      <c r="F52" s="86" t="s">
        <v>87</v>
      </c>
      <c r="G52" s="22">
        <v>42745</v>
      </c>
      <c r="H52" s="134" t="s">
        <v>91</v>
      </c>
      <c r="I52" s="136"/>
      <c r="J52" s="60"/>
      <c r="K52" s="134" t="s">
        <v>92</v>
      </c>
      <c r="L52" s="135"/>
      <c r="M52" s="135"/>
      <c r="N52" s="136"/>
      <c r="O52" s="137" t="s">
        <v>88</v>
      </c>
      <c r="P52" s="138"/>
      <c r="Q52" s="138"/>
      <c r="R52" s="139"/>
    </row>
    <row r="53" spans="1:23" s="7" customFormat="1" ht="71.25" customHeight="1">
      <c r="A53" s="102"/>
      <c r="B53" s="103"/>
      <c r="C53" s="103"/>
      <c r="D53" s="104"/>
      <c r="E53" s="87"/>
      <c r="F53" s="87"/>
      <c r="G53" s="23" t="s">
        <v>88</v>
      </c>
      <c r="H53" s="60" t="s">
        <v>89</v>
      </c>
      <c r="I53" s="61" t="s">
        <v>90</v>
      </c>
      <c r="J53" s="61"/>
      <c r="K53" s="134" t="s">
        <v>89</v>
      </c>
      <c r="L53" s="135"/>
      <c r="M53" s="136"/>
      <c r="N53" s="61" t="s">
        <v>90</v>
      </c>
      <c r="O53" s="67" t="s">
        <v>89</v>
      </c>
      <c r="P53" s="68" t="s">
        <v>93</v>
      </c>
      <c r="Q53" s="137" t="s">
        <v>94</v>
      </c>
      <c r="R53" s="139"/>
    </row>
    <row r="54" spans="1:23" s="7" customFormat="1" ht="25.5" customHeight="1">
      <c r="A54" s="88" t="s">
        <v>69</v>
      </c>
      <c r="B54" s="89"/>
      <c r="C54" s="89"/>
      <c r="D54" s="90"/>
      <c r="E54" s="94">
        <f>R54/G54</f>
        <v>1.3240997229916898</v>
      </c>
      <c r="F54" s="37" t="s">
        <v>72</v>
      </c>
      <c r="G54" s="127">
        <v>361</v>
      </c>
      <c r="H54" s="62">
        <v>0</v>
      </c>
      <c r="I54" s="63">
        <v>0</v>
      </c>
      <c r="J54" s="64"/>
      <c r="K54" s="121">
        <v>35</v>
      </c>
      <c r="L54" s="135"/>
      <c r="M54" s="136"/>
      <c r="N54" s="63">
        <v>213</v>
      </c>
      <c r="O54" s="69">
        <f>H54+K54</f>
        <v>35</v>
      </c>
      <c r="P54" s="79">
        <f>SUM(O54:O55)</f>
        <v>55</v>
      </c>
      <c r="Q54" s="70">
        <f>I54+N54</f>
        <v>213</v>
      </c>
      <c r="R54" s="79">
        <f>SUM(Q54:Q55)</f>
        <v>478</v>
      </c>
    </row>
    <row r="55" spans="1:23" s="7" customFormat="1" ht="25.5" customHeight="1">
      <c r="A55" s="91"/>
      <c r="B55" s="92"/>
      <c r="C55" s="92"/>
      <c r="D55" s="93"/>
      <c r="E55" s="95"/>
      <c r="F55" s="37" t="s">
        <v>73</v>
      </c>
      <c r="G55" s="87"/>
      <c r="H55" s="62">
        <v>0</v>
      </c>
      <c r="I55" s="63">
        <v>0</v>
      </c>
      <c r="J55" s="64"/>
      <c r="K55" s="121">
        <v>20</v>
      </c>
      <c r="L55" s="122"/>
      <c r="M55" s="123"/>
      <c r="N55" s="63">
        <v>265</v>
      </c>
      <c r="O55" s="69">
        <f t="shared" ref="O55:O65" si="0">H55+K55</f>
        <v>20</v>
      </c>
      <c r="P55" s="80"/>
      <c r="Q55" s="70">
        <f t="shared" ref="Q55:Q65" si="1">I55+N55</f>
        <v>265</v>
      </c>
      <c r="R55" s="80"/>
    </row>
    <row r="56" spans="1:23" s="7" customFormat="1" ht="24">
      <c r="A56" s="88" t="s">
        <v>60</v>
      </c>
      <c r="B56" s="89"/>
      <c r="C56" s="89"/>
      <c r="D56" s="90"/>
      <c r="E56" s="94">
        <f t="shared" ref="E56" si="2">R56/G56</f>
        <v>1.191044776119403</v>
      </c>
      <c r="F56" s="37" t="s">
        <v>53</v>
      </c>
      <c r="G56" s="127">
        <v>335</v>
      </c>
      <c r="H56" s="62">
        <v>0</v>
      </c>
      <c r="I56" s="63">
        <v>0</v>
      </c>
      <c r="J56" s="62"/>
      <c r="K56" s="121">
        <v>16</v>
      </c>
      <c r="L56" s="122"/>
      <c r="M56" s="123"/>
      <c r="N56" s="63">
        <v>151</v>
      </c>
      <c r="O56" s="69">
        <f t="shared" si="0"/>
        <v>16</v>
      </c>
      <c r="P56" s="79">
        <f t="shared" ref="P56" si="3">SUM(O56:O57)</f>
        <v>37</v>
      </c>
      <c r="Q56" s="70">
        <f t="shared" si="1"/>
        <v>151</v>
      </c>
      <c r="R56" s="79">
        <f>SUM(Q56:Q57)</f>
        <v>399</v>
      </c>
    </row>
    <row r="57" spans="1:23" s="7" customFormat="1" ht="23.25" customHeight="1">
      <c r="A57" s="91"/>
      <c r="B57" s="92"/>
      <c r="C57" s="92"/>
      <c r="D57" s="93"/>
      <c r="E57" s="95"/>
      <c r="F57" s="51" t="s">
        <v>55</v>
      </c>
      <c r="G57" s="87"/>
      <c r="H57" s="62">
        <v>0</v>
      </c>
      <c r="I57" s="63">
        <v>0</v>
      </c>
      <c r="J57" s="62"/>
      <c r="K57" s="121">
        <v>21</v>
      </c>
      <c r="L57" s="122"/>
      <c r="M57" s="123"/>
      <c r="N57" s="63">
        <v>248</v>
      </c>
      <c r="O57" s="69">
        <f t="shared" si="0"/>
        <v>21</v>
      </c>
      <c r="P57" s="80"/>
      <c r="Q57" s="70">
        <f t="shared" si="1"/>
        <v>248</v>
      </c>
      <c r="R57" s="80"/>
    </row>
    <row r="58" spans="1:23" s="7" customFormat="1" ht="25.5" customHeight="1">
      <c r="A58" s="88" t="s">
        <v>68</v>
      </c>
      <c r="B58" s="89"/>
      <c r="C58" s="89"/>
      <c r="D58" s="90"/>
      <c r="E58" s="94">
        <f t="shared" ref="E58" si="4">R58/G58</f>
        <v>1.7282051282051283</v>
      </c>
      <c r="F58" s="50" t="s">
        <v>74</v>
      </c>
      <c r="G58" s="127">
        <v>195</v>
      </c>
      <c r="H58" s="62">
        <v>21</v>
      </c>
      <c r="I58" s="63">
        <v>119</v>
      </c>
      <c r="J58" s="62"/>
      <c r="K58" s="121">
        <v>6</v>
      </c>
      <c r="L58" s="122"/>
      <c r="M58" s="123"/>
      <c r="N58" s="63">
        <v>67</v>
      </c>
      <c r="O58" s="69">
        <f t="shared" si="0"/>
        <v>27</v>
      </c>
      <c r="P58" s="79">
        <f t="shared" ref="P58" si="5">SUM(O58:O59)</f>
        <v>41</v>
      </c>
      <c r="Q58" s="70">
        <f t="shared" si="1"/>
        <v>186</v>
      </c>
      <c r="R58" s="79">
        <f t="shared" ref="R58" si="6">SUM(Q58:Q59)</f>
        <v>337</v>
      </c>
    </row>
    <row r="59" spans="1:23" s="7" customFormat="1" ht="25.5" customHeight="1">
      <c r="A59" s="91"/>
      <c r="B59" s="92"/>
      <c r="C59" s="92"/>
      <c r="D59" s="93"/>
      <c r="E59" s="95"/>
      <c r="F59" s="37" t="s">
        <v>75</v>
      </c>
      <c r="G59" s="87"/>
      <c r="H59" s="62">
        <v>13</v>
      </c>
      <c r="I59" s="63">
        <v>117</v>
      </c>
      <c r="J59" s="62"/>
      <c r="K59" s="121">
        <v>1</v>
      </c>
      <c r="L59" s="122"/>
      <c r="M59" s="123"/>
      <c r="N59" s="63">
        <v>34</v>
      </c>
      <c r="O59" s="69">
        <f t="shared" si="0"/>
        <v>14</v>
      </c>
      <c r="P59" s="80"/>
      <c r="Q59" s="70">
        <f t="shared" si="1"/>
        <v>151</v>
      </c>
      <c r="R59" s="80"/>
    </row>
    <row r="60" spans="1:23" s="7" customFormat="1" ht="25.5" customHeight="1">
      <c r="A60" s="88" t="s">
        <v>62</v>
      </c>
      <c r="B60" s="89"/>
      <c r="C60" s="89"/>
      <c r="D60" s="90"/>
      <c r="E60" s="94">
        <f t="shared" ref="E60" si="7">R60/G60</f>
        <v>0.73814898419864561</v>
      </c>
      <c r="F60" s="37" t="s">
        <v>23</v>
      </c>
      <c r="G60" s="127">
        <v>443</v>
      </c>
      <c r="H60" s="62">
        <v>0</v>
      </c>
      <c r="I60" s="63">
        <v>0</v>
      </c>
      <c r="J60" s="63"/>
      <c r="K60" s="121">
        <v>42</v>
      </c>
      <c r="L60" s="122"/>
      <c r="M60" s="123"/>
      <c r="N60" s="63">
        <v>152</v>
      </c>
      <c r="O60" s="69">
        <f t="shared" si="0"/>
        <v>42</v>
      </c>
      <c r="P60" s="79">
        <f t="shared" ref="P60" si="8">SUM(O60:O61)</f>
        <v>55</v>
      </c>
      <c r="Q60" s="70">
        <f t="shared" si="1"/>
        <v>152</v>
      </c>
      <c r="R60" s="79">
        <f t="shared" ref="R60" si="9">SUM(Q60:Q61)</f>
        <v>327</v>
      </c>
    </row>
    <row r="61" spans="1:23" s="7" customFormat="1" ht="25.5" customHeight="1">
      <c r="A61" s="91"/>
      <c r="B61" s="92"/>
      <c r="C61" s="92"/>
      <c r="D61" s="93"/>
      <c r="E61" s="95"/>
      <c r="F61" s="37" t="s">
        <v>64</v>
      </c>
      <c r="G61" s="87"/>
      <c r="H61" s="62">
        <v>0</v>
      </c>
      <c r="I61" s="63">
        <v>0</v>
      </c>
      <c r="J61" s="63"/>
      <c r="K61" s="121">
        <v>13</v>
      </c>
      <c r="L61" s="122"/>
      <c r="M61" s="123"/>
      <c r="N61" s="63">
        <v>175</v>
      </c>
      <c r="O61" s="69">
        <f t="shared" si="0"/>
        <v>13</v>
      </c>
      <c r="P61" s="80"/>
      <c r="Q61" s="70">
        <f t="shared" si="1"/>
        <v>175</v>
      </c>
      <c r="R61" s="80"/>
    </row>
    <row r="62" spans="1:23" s="7" customFormat="1" ht="25.5" customHeight="1">
      <c r="A62" s="88" t="s">
        <v>63</v>
      </c>
      <c r="B62" s="89"/>
      <c r="C62" s="89"/>
      <c r="D62" s="90"/>
      <c r="E62" s="94">
        <f>R62/G62</f>
        <v>1.3561643835616439</v>
      </c>
      <c r="F62" s="25" t="s">
        <v>65</v>
      </c>
      <c r="G62" s="127">
        <v>146</v>
      </c>
      <c r="H62" s="62">
        <v>0</v>
      </c>
      <c r="I62" s="65">
        <v>0</v>
      </c>
      <c r="J62" s="66"/>
      <c r="K62" s="121">
        <v>19</v>
      </c>
      <c r="L62" s="122"/>
      <c r="M62" s="123"/>
      <c r="N62" s="65">
        <v>97</v>
      </c>
      <c r="O62" s="69">
        <f t="shared" si="0"/>
        <v>19</v>
      </c>
      <c r="P62" s="79">
        <f>SUM(O62:O63)</f>
        <v>33</v>
      </c>
      <c r="Q62" s="70">
        <f t="shared" si="1"/>
        <v>97</v>
      </c>
      <c r="R62" s="79">
        <f t="shared" ref="R62" si="10">SUM(Q62:Q63)</f>
        <v>198</v>
      </c>
    </row>
    <row r="63" spans="1:23" s="7" customFormat="1" ht="25.5" customHeight="1">
      <c r="A63" s="91"/>
      <c r="B63" s="92"/>
      <c r="C63" s="92"/>
      <c r="D63" s="93"/>
      <c r="E63" s="95"/>
      <c r="F63" s="25" t="s">
        <v>66</v>
      </c>
      <c r="G63" s="87"/>
      <c r="H63" s="62">
        <v>0</v>
      </c>
      <c r="I63" s="65">
        <v>0</v>
      </c>
      <c r="J63" s="66"/>
      <c r="K63" s="121">
        <v>14</v>
      </c>
      <c r="L63" s="122"/>
      <c r="M63" s="123"/>
      <c r="N63" s="65">
        <v>101</v>
      </c>
      <c r="O63" s="69">
        <f t="shared" si="0"/>
        <v>14</v>
      </c>
      <c r="P63" s="80"/>
      <c r="Q63" s="70">
        <f t="shared" si="1"/>
        <v>101</v>
      </c>
      <c r="R63" s="80"/>
    </row>
    <row r="64" spans="1:23" s="7" customFormat="1" ht="25.5" customHeight="1">
      <c r="A64" s="88" t="s">
        <v>56</v>
      </c>
      <c r="B64" s="89"/>
      <c r="C64" s="89"/>
      <c r="D64" s="90"/>
      <c r="E64" s="94">
        <f>R64/G64</f>
        <v>1.6345177664974619</v>
      </c>
      <c r="F64" s="25" t="s">
        <v>52</v>
      </c>
      <c r="G64" s="127">
        <v>197</v>
      </c>
      <c r="H64" s="62">
        <v>0</v>
      </c>
      <c r="I64" s="65">
        <v>0</v>
      </c>
      <c r="J64" s="66"/>
      <c r="K64" s="121">
        <v>16</v>
      </c>
      <c r="L64" s="122"/>
      <c r="M64" s="123"/>
      <c r="N64" s="65">
        <v>144</v>
      </c>
      <c r="O64" s="69">
        <f t="shared" si="0"/>
        <v>16</v>
      </c>
      <c r="P64" s="79">
        <f t="shared" ref="P64" si="11">SUM(O64:O65)</f>
        <v>47</v>
      </c>
      <c r="Q64" s="70">
        <f t="shared" si="1"/>
        <v>144</v>
      </c>
      <c r="R64" s="79">
        <f t="shared" ref="R64" si="12">SUM(Q64:Q65)</f>
        <v>322</v>
      </c>
    </row>
    <row r="65" spans="1:20" s="7" customFormat="1" ht="24.75" customHeight="1">
      <c r="A65" s="91"/>
      <c r="B65" s="92"/>
      <c r="C65" s="92"/>
      <c r="D65" s="93"/>
      <c r="E65" s="95"/>
      <c r="F65" s="25" t="s">
        <v>54</v>
      </c>
      <c r="G65" s="87"/>
      <c r="H65" s="62">
        <v>0</v>
      </c>
      <c r="I65" s="65">
        <v>0</v>
      </c>
      <c r="J65" s="66"/>
      <c r="K65" s="121">
        <v>31</v>
      </c>
      <c r="L65" s="122"/>
      <c r="M65" s="123"/>
      <c r="N65" s="65">
        <v>178</v>
      </c>
      <c r="O65" s="69">
        <f t="shared" si="0"/>
        <v>31</v>
      </c>
      <c r="P65" s="80"/>
      <c r="Q65" s="70">
        <f t="shared" si="1"/>
        <v>178</v>
      </c>
      <c r="R65" s="80"/>
    </row>
    <row r="66" spans="1:20" s="7" customFormat="1" ht="39.75" customHeight="1">
      <c r="A66" s="105" t="s">
        <v>70</v>
      </c>
      <c r="B66" s="148"/>
      <c r="C66" s="148"/>
      <c r="D66" s="149"/>
      <c r="E66" s="71">
        <f>R66/G66</f>
        <v>1.2289803220035778</v>
      </c>
      <c r="F66" s="26"/>
      <c r="G66" s="76">
        <f>SUM(G54:G65)</f>
        <v>1677</v>
      </c>
      <c r="H66" s="34"/>
      <c r="I66" s="27"/>
      <c r="J66" s="39"/>
      <c r="K66" s="34">
        <v>0</v>
      </c>
      <c r="L66" s="34"/>
      <c r="M66" s="34"/>
      <c r="N66" s="83"/>
      <c r="O66" s="84"/>
      <c r="P66" s="84"/>
      <c r="Q66" s="85"/>
      <c r="R66" s="72">
        <f>SUM(R54:R65)</f>
        <v>2061</v>
      </c>
    </row>
    <row r="67" spans="1:20" s="7" customFormat="1" ht="32.25" customHeight="1">
      <c r="A67" s="88" t="s">
        <v>29</v>
      </c>
      <c r="B67" s="89"/>
      <c r="C67" s="89"/>
      <c r="D67" s="90"/>
      <c r="E67" s="94">
        <f>R67/G67</f>
        <v>1.1630083375872045</v>
      </c>
      <c r="F67" s="37" t="s">
        <v>71</v>
      </c>
      <c r="G67" s="127">
        <v>17631</v>
      </c>
      <c r="H67" s="53">
        <v>731</v>
      </c>
      <c r="I67" s="24">
        <v>6585</v>
      </c>
      <c r="J67" s="34"/>
      <c r="K67" s="145">
        <v>394</v>
      </c>
      <c r="L67" s="146"/>
      <c r="M67" s="147"/>
      <c r="N67" s="24">
        <v>3545</v>
      </c>
      <c r="O67" s="74">
        <f>H67+K67</f>
        <v>1125</v>
      </c>
      <c r="P67" s="128">
        <f>SUM(O67:O68)</f>
        <v>2285</v>
      </c>
      <c r="Q67" s="75">
        <f>I67+N67</f>
        <v>10130</v>
      </c>
      <c r="R67" s="128">
        <f>SUM(Q67:Q68)</f>
        <v>20505</v>
      </c>
    </row>
    <row r="68" spans="1:20" s="7" customFormat="1" ht="32.25" customHeight="1">
      <c r="A68" s="91"/>
      <c r="B68" s="92"/>
      <c r="C68" s="92"/>
      <c r="D68" s="93"/>
      <c r="E68" s="95"/>
      <c r="F68" s="37" t="s">
        <v>30</v>
      </c>
      <c r="G68" s="87"/>
      <c r="H68" s="53">
        <v>754</v>
      </c>
      <c r="I68" s="24">
        <v>6746</v>
      </c>
      <c r="J68" s="34"/>
      <c r="K68" s="145">
        <v>406</v>
      </c>
      <c r="L68" s="146"/>
      <c r="M68" s="147"/>
      <c r="N68" s="24">
        <v>3629</v>
      </c>
      <c r="O68" s="74">
        <f>H68+K68</f>
        <v>1160</v>
      </c>
      <c r="P68" s="129"/>
      <c r="Q68" s="75">
        <f>I68+N68</f>
        <v>10375</v>
      </c>
      <c r="R68" s="129"/>
    </row>
    <row r="69" spans="1:20" s="7" customFormat="1" ht="32.25" customHeight="1">
      <c r="A69" s="54"/>
      <c r="B69" s="160" t="s">
        <v>46</v>
      </c>
      <c r="C69" s="160"/>
      <c r="D69" s="160"/>
      <c r="E69" s="71">
        <f>R69/G69</f>
        <v>1.1687383467992543</v>
      </c>
      <c r="F69" s="55"/>
      <c r="G69" s="73">
        <f>G67+G66</f>
        <v>19308</v>
      </c>
      <c r="H69" s="56"/>
      <c r="I69" s="56"/>
      <c r="J69" s="56"/>
      <c r="K69" s="56"/>
      <c r="L69" s="56"/>
      <c r="M69" s="56"/>
      <c r="N69" s="56"/>
      <c r="O69" s="57"/>
      <c r="P69" s="58"/>
      <c r="Q69" s="59"/>
      <c r="R69" s="73">
        <f>SUM(R66:R68)</f>
        <v>22566</v>
      </c>
    </row>
    <row r="70" spans="1:20" s="7" customFormat="1" ht="40.5" customHeight="1">
      <c r="A70" s="28"/>
      <c r="B70" s="32" t="s">
        <v>7</v>
      </c>
      <c r="C70" s="118" t="s">
        <v>136</v>
      </c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20"/>
      <c r="S70" s="8"/>
      <c r="T70" s="8"/>
    </row>
    <row r="71" spans="1:20" ht="68.25" customHeight="1">
      <c r="A71" s="124" t="s">
        <v>130</v>
      </c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5"/>
      <c r="Q71" s="125"/>
      <c r="R71" s="126"/>
      <c r="S71" s="2"/>
    </row>
    <row r="72" spans="1:20" ht="23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</row>
    <row r="73" spans="1:20" ht="30.75">
      <c r="B73" s="49" t="s">
        <v>133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 t="s">
        <v>59</v>
      </c>
      <c r="P73" s="29"/>
      <c r="Q73" s="29"/>
      <c r="R73" s="29"/>
    </row>
    <row r="74" spans="1:20" ht="27.75" customHeight="1">
      <c r="A74" s="117" t="s">
        <v>100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29"/>
      <c r="P74" s="29"/>
      <c r="Q74" s="29"/>
      <c r="R74" s="29"/>
    </row>
    <row r="75" spans="1:20" ht="2.25" hidden="1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</row>
    <row r="76" spans="1:20" ht="23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</row>
    <row r="77" spans="1:20" ht="12.75" customHeight="1"/>
    <row r="78" spans="1:20" ht="24.75" customHeight="1"/>
    <row r="79" spans="1:20" ht="12.75" hidden="1" customHeight="1"/>
    <row r="135" spans="7:7">
      <c r="G135" t="s">
        <v>5</v>
      </c>
    </row>
  </sheetData>
  <mergeCells count="189">
    <mergeCell ref="B69:D69"/>
    <mergeCell ref="Q48:R48"/>
    <mergeCell ref="Q49:R49"/>
    <mergeCell ref="N11:P11"/>
    <mergeCell ref="N12:P12"/>
    <mergeCell ref="N13:P13"/>
    <mergeCell ref="N14:P14"/>
    <mergeCell ref="N39:P39"/>
    <mergeCell ref="N40:P40"/>
    <mergeCell ref="N41:P41"/>
    <mergeCell ref="N42:P42"/>
    <mergeCell ref="N43:P43"/>
    <mergeCell ref="N44:P44"/>
    <mergeCell ref="N45:P45"/>
    <mergeCell ref="N16:P16"/>
    <mergeCell ref="N17:P17"/>
    <mergeCell ref="N18:P18"/>
    <mergeCell ref="N19:P19"/>
    <mergeCell ref="N48:P48"/>
    <mergeCell ref="N46:P46"/>
    <mergeCell ref="N33:P33"/>
    <mergeCell ref="N49:P49"/>
    <mergeCell ref="N47:P47"/>
    <mergeCell ref="N26:P26"/>
    <mergeCell ref="D4:E8"/>
    <mergeCell ref="C4:C8"/>
    <mergeCell ref="D12:E12"/>
    <mergeCell ref="N9:P9"/>
    <mergeCell ref="N15:P15"/>
    <mergeCell ref="D48:E48"/>
    <mergeCell ref="F43:M43"/>
    <mergeCell ref="F32:M32"/>
    <mergeCell ref="F31:M31"/>
    <mergeCell ref="F30:M30"/>
    <mergeCell ref="F28:M28"/>
    <mergeCell ref="F27:M27"/>
    <mergeCell ref="F26:M26"/>
    <mergeCell ref="F24:M24"/>
    <mergeCell ref="D31:E31"/>
    <mergeCell ref="D27:E27"/>
    <mergeCell ref="D28:E28"/>
    <mergeCell ref="F33:M33"/>
    <mergeCell ref="F35:M35"/>
    <mergeCell ref="F36:M36"/>
    <mergeCell ref="D33:E33"/>
    <mergeCell ref="D35:E35"/>
    <mergeCell ref="D42:E42"/>
    <mergeCell ref="D43:E43"/>
    <mergeCell ref="N22:P22"/>
    <mergeCell ref="F42:M42"/>
    <mergeCell ref="D44:E44"/>
    <mergeCell ref="F22:M22"/>
    <mergeCell ref="F23:M23"/>
    <mergeCell ref="D30:E30"/>
    <mergeCell ref="D36:E36"/>
    <mergeCell ref="D32:E32"/>
    <mergeCell ref="D39:E39"/>
    <mergeCell ref="D40:E40"/>
    <mergeCell ref="D41:E41"/>
    <mergeCell ref="B4:B8"/>
    <mergeCell ref="A4:A8"/>
    <mergeCell ref="D26:E26"/>
    <mergeCell ref="D24:E24"/>
    <mergeCell ref="D23:E23"/>
    <mergeCell ref="D22:E22"/>
    <mergeCell ref="A25:R25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E67:E68"/>
    <mergeCell ref="K62:M62"/>
    <mergeCell ref="A67:D68"/>
    <mergeCell ref="K54:M54"/>
    <mergeCell ref="K68:M68"/>
    <mergeCell ref="K67:M67"/>
    <mergeCell ref="A56:D57"/>
    <mergeCell ref="A54:D55"/>
    <mergeCell ref="K57:M57"/>
    <mergeCell ref="K56:M56"/>
    <mergeCell ref="K55:M55"/>
    <mergeCell ref="G54:G55"/>
    <mergeCell ref="G56:G57"/>
    <mergeCell ref="G67:G68"/>
    <mergeCell ref="G64:G65"/>
    <mergeCell ref="A66:D66"/>
    <mergeCell ref="Z31:AB31"/>
    <mergeCell ref="A1:R1"/>
    <mergeCell ref="K52:N52"/>
    <mergeCell ref="O52:R52"/>
    <mergeCell ref="F52:F53"/>
    <mergeCell ref="A52:D53"/>
    <mergeCell ref="B39:B44"/>
    <mergeCell ref="A39:A44"/>
    <mergeCell ref="B47:B48"/>
    <mergeCell ref="A2:R2"/>
    <mergeCell ref="K53:M53"/>
    <mergeCell ref="B50:R50"/>
    <mergeCell ref="A10:R10"/>
    <mergeCell ref="A38:R38"/>
    <mergeCell ref="A34:R34"/>
    <mergeCell ref="A21:R21"/>
    <mergeCell ref="B16:B17"/>
    <mergeCell ref="A29:R29"/>
    <mergeCell ref="H52:I52"/>
    <mergeCell ref="D9:E9"/>
    <mergeCell ref="D13:E13"/>
    <mergeCell ref="Q53:R53"/>
    <mergeCell ref="D49:E49"/>
    <mergeCell ref="D14:E14"/>
    <mergeCell ref="A74:N74"/>
    <mergeCell ref="C70:R70"/>
    <mergeCell ref="K61:M61"/>
    <mergeCell ref="K59:M59"/>
    <mergeCell ref="A62:D63"/>
    <mergeCell ref="A71:R71"/>
    <mergeCell ref="K60:M60"/>
    <mergeCell ref="A58:D59"/>
    <mergeCell ref="A60:D61"/>
    <mergeCell ref="K58:M58"/>
    <mergeCell ref="K64:M64"/>
    <mergeCell ref="K65:M65"/>
    <mergeCell ref="K63:M63"/>
    <mergeCell ref="E60:E61"/>
    <mergeCell ref="E62:E63"/>
    <mergeCell ref="G58:G59"/>
    <mergeCell ref="G60:G61"/>
    <mergeCell ref="G62:G63"/>
    <mergeCell ref="E58:E59"/>
    <mergeCell ref="P60:P61"/>
    <mergeCell ref="P67:P68"/>
    <mergeCell ref="R67:R68"/>
    <mergeCell ref="R58:R59"/>
    <mergeCell ref="R60:R61"/>
    <mergeCell ref="F4:R6"/>
    <mergeCell ref="F46:M46"/>
    <mergeCell ref="F47:M47"/>
    <mergeCell ref="F48:M48"/>
    <mergeCell ref="F49:M49"/>
    <mergeCell ref="N7:R7"/>
    <mergeCell ref="N35:P35"/>
    <mergeCell ref="N36:P36"/>
    <mergeCell ref="F45:M45"/>
    <mergeCell ref="N24:P24"/>
    <mergeCell ref="Q47:R47"/>
    <mergeCell ref="N23:P23"/>
    <mergeCell ref="N32:P32"/>
    <mergeCell ref="N27:P27"/>
    <mergeCell ref="N28:P28"/>
    <mergeCell ref="N30:P30"/>
    <mergeCell ref="F9:M9"/>
    <mergeCell ref="N8:P8"/>
    <mergeCell ref="F7:M8"/>
    <mergeCell ref="F44:M44"/>
    <mergeCell ref="F39:M39"/>
    <mergeCell ref="F40:M40"/>
    <mergeCell ref="F41:M41"/>
    <mergeCell ref="N31:P31"/>
    <mergeCell ref="R62:R63"/>
    <mergeCell ref="R64:R65"/>
    <mergeCell ref="P58:P59"/>
    <mergeCell ref="D45:E45"/>
    <mergeCell ref="D46:E46"/>
    <mergeCell ref="D47:E47"/>
    <mergeCell ref="N66:Q66"/>
    <mergeCell ref="P62:P63"/>
    <mergeCell ref="P64:P65"/>
    <mergeCell ref="P54:P55"/>
    <mergeCell ref="P56:P57"/>
    <mergeCell ref="R54:R55"/>
    <mergeCell ref="R56:R57"/>
    <mergeCell ref="E52:E53"/>
    <mergeCell ref="A64:D65"/>
    <mergeCell ref="E64:E65"/>
    <mergeCell ref="E54:E55"/>
    <mergeCell ref="E56:E57"/>
  </mergeCells>
  <phoneticPr fontId="1" type="noConversion"/>
  <pageMargins left="0" right="0" top="0.39370078740157483" bottom="0.39370078740157483" header="0.51181102362204722" footer="0.51181102362204722"/>
  <pageSetup paperSize="9" scale="39" orientation="landscape" r:id="rId1"/>
  <headerFooter alignWithMargins="0"/>
  <rowBreaks count="2" manualBreakCount="2">
    <brk id="32" max="16383" man="1"/>
    <brk id="75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2018-01-08T01:03:16Z</cp:lastPrinted>
  <dcterms:created xsi:type="dcterms:W3CDTF">2007-08-14T04:27:29Z</dcterms:created>
  <dcterms:modified xsi:type="dcterms:W3CDTF">2018-01-10T01:00:39Z</dcterms:modified>
</cp:coreProperties>
</file>