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Лист1!$A$1:$AG$74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<sst xmlns="http://schemas.openxmlformats.org/spreadsheetml/2006/main" count="176" uniqueCount="136">
  <si>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</si>
  <si>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</si>
  <si>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</si>
  <si>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</si>
  <si>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</si>
  <si>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</si>
  <si>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</si>
  <si>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</si>
  <si>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</si>
  <si>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</si>
  <si>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</si>
  <si>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</si>
  <si>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</si>
  <si>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</si>
  <si>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</si>
  <si>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</si>
  <si>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</si>
  <si>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</si>
  <si>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</si>
  <si>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</si>
  <si>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</si>
  <si>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</si>
  <si>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</si>
  <si>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</si>
  <si>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</si>
  <si>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</si>
  <si>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</si>
  <si>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</si>
  <si>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</si>
  <si>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</si>
  <si>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</si>
  <si>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</si>
  <si>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</si>
  <si>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</si>
  <si>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</si>
  <si>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</si>
  <si>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</si>
  <si>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</si>
  <si>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</si>
  <si>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</si>
  <si>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</si>
  <si>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</si>
  <si>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</si>
  <si>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</si>
  <si>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</si>
  <si>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</si>
  <si>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</si>
  <si>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</si>
  <si>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</si>
  <si>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</si>
  <si>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</si>
  <si>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</si>
  <si>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</si>
  <si>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</si>
  <si>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</si>
  <si>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</si>
  <si>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</si>
  <si>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</si>
  <si>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</si>
  <si>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</si>
  <si>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</si>
  <si>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</si>
  <si>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</si>
  <si>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</si>
  <si>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</si>
  <si>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</si>
  <si>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</si>
  <si>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</si>
  <si>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</si>
  <si>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</si>
  <si>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</si>
  <si>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</si>
  <si>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</si>
  <si>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</si>
  <si>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</si>
  <si>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</si>
  <si>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</si>
  <si>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</si>
  <si>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</si>
  <si>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</si>
  <si>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</si>
  <si>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</si>
  <si>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</si>
  <si>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</si>
  <si>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</si>
  <si>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</si>
  <si>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</si>
  <si>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</si>
  <si>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</si>
  <si>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</si>
  <si>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</si>
  <si>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</si>
  <si>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</si>
  <si>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</si>
  <si>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</si>
  <si>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</si>
  <si>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</si>
  <si>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</si>
  <si>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</si>
  <si>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</si>
  <si>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</si>
  <si>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</si>
  <si>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</si>
  <si>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</si>
  <si>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</si>
  <si>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</si>
  <si>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</si>
  <si>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</si>
  <si>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</si>
  <si>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</si>
  <si>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</si>
  <si>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</si>
  <si>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</si>
  <si>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</si>
  <si>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</si>
  <si>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</si>
  <si>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</si>
  <si>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</si>
  <si>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</si>
  <si>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</si>
  <si>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</si>
  <si>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</si>
  <si>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</si>
  <si>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</si>
  <si>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</si>
  <si>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</si>
  <si>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</si>
  <si>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</si>
  <si>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</si>
  <si>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</si>
  <si>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</si>
  <si>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кушода, камабр</t>
  </si>
  <si>
    <t>Иҷрокунанда:    Қаландаров Н.</t>
  </si>
  <si>
    <t>Оиди ҳолати роҳҳои автомобилгард ва ағбаҳо ба ҳолати  15.12.2017c</t>
  </si>
  <si>
    <t>баста, ҳавои соф</t>
  </si>
  <si>
    <t xml:space="preserve"> Ҳамагӣ дар Ҷумҳурии Ӯзбекистон  62 вагон дар ҳаракат аз он ҷумла : 3 в - мазут, 1 в - сӯзишвории реактиви , 5 в - сузишвории дизели,  53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</si>
</sst>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1.4832254972441887</c:v>
                </c:pt>
                <c:pt idx="4" formatCode="0%">
                  <c:v>0.99827716904417341</c:v>
                </c:pt>
                <c:pt idx="6" formatCode="0%">
                  <c:v>0.63807147574667944</c:v>
                </c:pt>
                <c:pt idx="8" formatCode="0%">
                  <c:v>2.2394690401289035</c:v>
                </c:pt>
                <c:pt idx="10" formatCode="0%">
                  <c:v>0.75852108607741187</c:v>
                </c:pt>
                <c:pt idx="12" formatCode="0%">
                  <c:v>1.1516709511568124</c:v>
                </c:pt>
                <c:pt idx="14" formatCode="0%">
                  <c:v>1.2342076432300058</c:v>
                </c:pt>
                <c:pt idx="15" formatCode="0%">
                  <c:v>1.0432995002682177</c:v>
                </c:pt>
                <c:pt idx="17" formatCode="0%">
                  <c:v>1.0592664619179186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42719</c:v>
                </c:pt>
                <c:pt idx="1">
                  <c:v>0</c:v>
                </c:pt>
                <c:pt idx="2">
                  <c:v>16692</c:v>
                </c:pt>
                <c:pt idx="4">
                  <c:v>14511</c:v>
                </c:pt>
                <c:pt idx="6">
                  <c:v>13627</c:v>
                </c:pt>
                <c:pt idx="8">
                  <c:v>13033</c:v>
                </c:pt>
                <c:pt idx="10">
                  <c:v>10386</c:v>
                </c:pt>
                <c:pt idx="12">
                  <c:v>9336</c:v>
                </c:pt>
                <c:pt idx="14">
                  <c:v>77585</c:v>
                </c:pt>
                <c:pt idx="15">
                  <c:v>850056</c:v>
                </c:pt>
                <c:pt idx="17">
                  <c:v>927641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18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806</c:v>
                </c:pt>
                <c:pt idx="16">
                  <c:v>783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3342</c:v>
                </c:pt>
                <c:pt idx="7">
                  <c:v>3990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274422</c:v>
                </c:pt>
                <c:pt idx="16">
                  <c:v>287916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11790</c:v>
                </c:pt>
                <c:pt idx="3">
                  <c:v>12968</c:v>
                </c:pt>
                <c:pt idx="4">
                  <c:v>7239</c:v>
                </c:pt>
                <c:pt idx="5">
                  <c:v>7247</c:v>
                </c:pt>
                <c:pt idx="6">
                  <c:v>622</c:v>
                </c:pt>
                <c:pt idx="7">
                  <c:v>741</c:v>
                </c:pt>
                <c:pt idx="8">
                  <c:v>14762</c:v>
                </c:pt>
                <c:pt idx="9">
                  <c:v>14417</c:v>
                </c:pt>
                <c:pt idx="10">
                  <c:v>3919</c:v>
                </c:pt>
                <c:pt idx="11">
                  <c:v>3959</c:v>
                </c:pt>
                <c:pt idx="12">
                  <c:v>5355</c:v>
                </c:pt>
                <c:pt idx="13">
                  <c:v>5397</c:v>
                </c:pt>
                <c:pt idx="15">
                  <c:v>160960</c:v>
                </c:pt>
                <c:pt idx="16">
                  <c:v>163565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40</c:v>
                </c:pt>
                <c:pt idx="3">
                  <c:v>49</c:v>
                </c:pt>
                <c:pt idx="4">
                  <c:v>22</c:v>
                </c:pt>
                <c:pt idx="5">
                  <c:v>25</c:v>
                </c:pt>
                <c:pt idx="6">
                  <c:v>17</c:v>
                </c:pt>
                <c:pt idx="7">
                  <c:v>20</c:v>
                </c:pt>
                <c:pt idx="8">
                  <c:v>34</c:v>
                </c:pt>
                <c:pt idx="9">
                  <c:v>26</c:v>
                </c:pt>
                <c:pt idx="10">
                  <c:v>15</c:v>
                </c:pt>
                <c:pt idx="11">
                  <c:v>2</c:v>
                </c:pt>
                <c:pt idx="12">
                  <c:v>18</c:v>
                </c:pt>
                <c:pt idx="13">
                  <c:v>19</c:v>
                </c:pt>
                <c:pt idx="15">
                  <c:v>1240</c:v>
                </c:pt>
                <c:pt idx="16">
                  <c:v>1205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89</c:v>
                </c:pt>
                <c:pt idx="4">
                  <c:v>47</c:v>
                </c:pt>
                <c:pt idx="6">
                  <c:v>37</c:v>
                </c:pt>
                <c:pt idx="8">
                  <c:v>60</c:v>
                </c:pt>
                <c:pt idx="10">
                  <c:v>17</c:v>
                </c:pt>
                <c:pt idx="12">
                  <c:v>37</c:v>
                </c:pt>
                <c:pt idx="15">
                  <c:v>2445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11790</c:v>
                </c:pt>
                <c:pt idx="3">
                  <c:v>12968</c:v>
                </c:pt>
                <c:pt idx="4">
                  <c:v>7239</c:v>
                </c:pt>
                <c:pt idx="5">
                  <c:v>7247</c:v>
                </c:pt>
                <c:pt idx="6">
                  <c:v>3964</c:v>
                </c:pt>
                <c:pt idx="7">
                  <c:v>4731</c:v>
                </c:pt>
                <c:pt idx="8">
                  <c:v>14763</c:v>
                </c:pt>
                <c:pt idx="9">
                  <c:v>14424</c:v>
                </c:pt>
                <c:pt idx="10">
                  <c:v>3919</c:v>
                </c:pt>
                <c:pt idx="11">
                  <c:v>3959</c:v>
                </c:pt>
                <c:pt idx="12">
                  <c:v>5355</c:v>
                </c:pt>
                <c:pt idx="13">
                  <c:v>5397</c:v>
                </c:pt>
                <c:pt idx="15">
                  <c:v>435382</c:v>
                </c:pt>
                <c:pt idx="16">
                  <c:v>451481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24758</c:v>
                </c:pt>
                <c:pt idx="4">
                  <c:v>14486</c:v>
                </c:pt>
                <c:pt idx="6">
                  <c:v>8695</c:v>
                </c:pt>
                <c:pt idx="8">
                  <c:v>29187</c:v>
                </c:pt>
                <c:pt idx="10">
                  <c:v>7878</c:v>
                </c:pt>
                <c:pt idx="12">
                  <c:v>10752</c:v>
                </c:pt>
                <c:pt idx="14">
                  <c:v>95756</c:v>
                </c:pt>
                <c:pt idx="15">
                  <c:v>886863</c:v>
                </c:pt>
                <c:pt idx="17">
                  <c:v>982619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958144"/>
        <c:axId val="158958536"/>
      </c:barChart>
      <c:catAx>
        <c:axId val="15895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958536"/>
        <c:crosses val="autoZero"/>
        <c:auto val="1"/>
        <c:lblAlgn val="ctr"/>
        <c:lblOffset val="100"/>
        <c:noMultiLvlLbl val="0"/>
      </c:catAx>
      <c:valAx>
        <c:axId val="158958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958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1.4832254972441887</c:v>
                </c:pt>
                <c:pt idx="4" formatCode="0%">
                  <c:v>0.99827716904417341</c:v>
                </c:pt>
                <c:pt idx="6" formatCode="0%">
                  <c:v>0.63807147574667944</c:v>
                </c:pt>
                <c:pt idx="8" formatCode="0%">
                  <c:v>2.2394690401289035</c:v>
                </c:pt>
                <c:pt idx="10" formatCode="0%">
                  <c:v>0.75852108607741187</c:v>
                </c:pt>
                <c:pt idx="12" formatCode="0%">
                  <c:v>1.1516709511568124</c:v>
                </c:pt>
                <c:pt idx="14" formatCode="0%">
                  <c:v>1.2342076432300058</c:v>
                </c:pt>
                <c:pt idx="15" formatCode="0%">
                  <c:v>1.0432995002682177</c:v>
                </c:pt>
                <c:pt idx="17" formatCode="0%">
                  <c:v>1.0592664619179186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42719</c:v>
                </c:pt>
                <c:pt idx="1">
                  <c:v>0</c:v>
                </c:pt>
                <c:pt idx="2">
                  <c:v>16692</c:v>
                </c:pt>
                <c:pt idx="4">
                  <c:v>14511</c:v>
                </c:pt>
                <c:pt idx="6">
                  <c:v>13627</c:v>
                </c:pt>
                <c:pt idx="8">
                  <c:v>13033</c:v>
                </c:pt>
                <c:pt idx="10">
                  <c:v>10386</c:v>
                </c:pt>
                <c:pt idx="12">
                  <c:v>9336</c:v>
                </c:pt>
                <c:pt idx="14">
                  <c:v>77585</c:v>
                </c:pt>
                <c:pt idx="15">
                  <c:v>850056</c:v>
                </c:pt>
                <c:pt idx="17">
                  <c:v>927641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18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806</c:v>
                </c:pt>
                <c:pt idx="16">
                  <c:v>783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3342</c:v>
                </c:pt>
                <c:pt idx="7">
                  <c:v>3990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274422</c:v>
                </c:pt>
                <c:pt idx="16">
                  <c:v>287916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11790</c:v>
                </c:pt>
                <c:pt idx="3">
                  <c:v>12968</c:v>
                </c:pt>
                <c:pt idx="4">
                  <c:v>7239</c:v>
                </c:pt>
                <c:pt idx="5">
                  <c:v>7247</c:v>
                </c:pt>
                <c:pt idx="6">
                  <c:v>622</c:v>
                </c:pt>
                <c:pt idx="7">
                  <c:v>741</c:v>
                </c:pt>
                <c:pt idx="8">
                  <c:v>14762</c:v>
                </c:pt>
                <c:pt idx="9">
                  <c:v>14417</c:v>
                </c:pt>
                <c:pt idx="10">
                  <c:v>3919</c:v>
                </c:pt>
                <c:pt idx="11">
                  <c:v>3959</c:v>
                </c:pt>
                <c:pt idx="12">
                  <c:v>5355</c:v>
                </c:pt>
                <c:pt idx="13">
                  <c:v>5397</c:v>
                </c:pt>
                <c:pt idx="15">
                  <c:v>160960</c:v>
                </c:pt>
                <c:pt idx="16">
                  <c:v>163565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40</c:v>
                </c:pt>
                <c:pt idx="3">
                  <c:v>49</c:v>
                </c:pt>
                <c:pt idx="4">
                  <c:v>22</c:v>
                </c:pt>
                <c:pt idx="5">
                  <c:v>25</c:v>
                </c:pt>
                <c:pt idx="6">
                  <c:v>17</c:v>
                </c:pt>
                <c:pt idx="7">
                  <c:v>20</c:v>
                </c:pt>
                <c:pt idx="8">
                  <c:v>34</c:v>
                </c:pt>
                <c:pt idx="9">
                  <c:v>26</c:v>
                </c:pt>
                <c:pt idx="10">
                  <c:v>15</c:v>
                </c:pt>
                <c:pt idx="11">
                  <c:v>2</c:v>
                </c:pt>
                <c:pt idx="12">
                  <c:v>18</c:v>
                </c:pt>
                <c:pt idx="13">
                  <c:v>19</c:v>
                </c:pt>
                <c:pt idx="15">
                  <c:v>1240</c:v>
                </c:pt>
                <c:pt idx="16">
                  <c:v>1205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89</c:v>
                </c:pt>
                <c:pt idx="4">
                  <c:v>47</c:v>
                </c:pt>
                <c:pt idx="6">
                  <c:v>37</c:v>
                </c:pt>
                <c:pt idx="8">
                  <c:v>60</c:v>
                </c:pt>
                <c:pt idx="10">
                  <c:v>17</c:v>
                </c:pt>
                <c:pt idx="12">
                  <c:v>37</c:v>
                </c:pt>
                <c:pt idx="15">
                  <c:v>2445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11790</c:v>
                </c:pt>
                <c:pt idx="3">
                  <c:v>12968</c:v>
                </c:pt>
                <c:pt idx="4">
                  <c:v>7239</c:v>
                </c:pt>
                <c:pt idx="5">
                  <c:v>7247</c:v>
                </c:pt>
                <c:pt idx="6">
                  <c:v>3964</c:v>
                </c:pt>
                <c:pt idx="7">
                  <c:v>4731</c:v>
                </c:pt>
                <c:pt idx="8">
                  <c:v>14763</c:v>
                </c:pt>
                <c:pt idx="9">
                  <c:v>14424</c:v>
                </c:pt>
                <c:pt idx="10">
                  <c:v>3919</c:v>
                </c:pt>
                <c:pt idx="11">
                  <c:v>3959</c:v>
                </c:pt>
                <c:pt idx="12">
                  <c:v>5355</c:v>
                </c:pt>
                <c:pt idx="13">
                  <c:v>5397</c:v>
                </c:pt>
                <c:pt idx="15">
                  <c:v>435382</c:v>
                </c:pt>
                <c:pt idx="16">
                  <c:v>451481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24758</c:v>
                </c:pt>
                <c:pt idx="4">
                  <c:v>14486</c:v>
                </c:pt>
                <c:pt idx="6">
                  <c:v>8695</c:v>
                </c:pt>
                <c:pt idx="8">
                  <c:v>29187</c:v>
                </c:pt>
                <c:pt idx="10">
                  <c:v>7878</c:v>
                </c:pt>
                <c:pt idx="12">
                  <c:v>10752</c:v>
                </c:pt>
                <c:pt idx="14">
                  <c:v>95756</c:v>
                </c:pt>
                <c:pt idx="15">
                  <c:v>886863</c:v>
                </c:pt>
                <c:pt idx="17">
                  <c:v>982619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956576"/>
        <c:axId val="158955400"/>
      </c:barChart>
      <c:catAx>
        <c:axId val="15895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955400"/>
        <c:crosses val="autoZero"/>
        <c:auto val="1"/>
        <c:lblAlgn val="ctr"/>
        <c:lblOffset val="100"/>
        <c:noMultiLvlLbl val="0"/>
      </c:catAx>
      <c:valAx>
        <c:axId val="158955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956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9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60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2"/>
      <c r="H7" s="162"/>
      <c r="I7" s="162"/>
      <c r="J7" s="162"/>
      <c r="K7" s="162"/>
      <c r="L7" s="162"/>
      <c r="M7" s="90"/>
      <c r="N7" s="161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3"/>
      <c r="H8" s="163"/>
      <c r="I8" s="163"/>
      <c r="J8" s="163"/>
      <c r="K8" s="163"/>
      <c r="L8" s="163"/>
      <c r="M8" s="94"/>
      <c r="N8" s="161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50</v>
      </c>
      <c r="E11" s="98"/>
      <c r="F11" s="84" t="s">
        <v>120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50</v>
      </c>
      <c r="E12" s="98"/>
      <c r="F12" s="84" t="s">
        <v>119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50</v>
      </c>
      <c r="E13" s="98"/>
      <c r="F13" s="84" t="s">
        <v>121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50</v>
      </c>
      <c r="E14" s="98"/>
      <c r="F14" s="84" t="s">
        <v>118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1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50</v>
      </c>
      <c r="E15" s="98"/>
      <c r="F15" s="84" t="s">
        <v>117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50</v>
      </c>
      <c r="E16" s="98"/>
      <c r="F16" s="84" t="s">
        <v>122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1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50</v>
      </c>
      <c r="E17" s="98"/>
      <c r="F17" s="84" t="s">
        <v>123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50</v>
      </c>
      <c r="E18" s="98"/>
      <c r="F18" s="84" t="s">
        <v>124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50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11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50</v>
      </c>
      <c r="E22" s="98"/>
      <c r="F22" s="84" t="s">
        <v>107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50</v>
      </c>
      <c r="E23" s="98"/>
      <c r="F23" s="84" t="s">
        <v>108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2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50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50</v>
      </c>
      <c r="E26" s="98"/>
      <c r="F26" s="84" t="s">
        <v>125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2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50</v>
      </c>
      <c r="E27" s="98"/>
      <c r="F27" s="84" t="s">
        <v>104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3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50</v>
      </c>
      <c r="E28" s="98"/>
      <c r="F28" s="84" t="s">
        <v>126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2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50</v>
      </c>
      <c r="E30" s="98"/>
      <c r="F30" s="84" t="s">
        <v>127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50</v>
      </c>
      <c r="E31" s="98"/>
      <c r="F31" s="84" t="s">
        <v>128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2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50</v>
      </c>
      <c r="E32" s="98"/>
      <c r="F32" s="84" t="s">
        <v>129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3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131</v>
      </c>
      <c r="E35" s="98"/>
      <c r="F35" s="84" t="s">
        <v>109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6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131</v>
      </c>
      <c r="E36" s="98"/>
      <c r="F36" s="84" t="s">
        <v>110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50</v>
      </c>
      <c r="E39" s="98"/>
      <c r="F39" s="84" t="s">
        <v>116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2</v>
      </c>
      <c r="R39" s="46"/>
    </row>
    <row r="40" spans="1:19" s="5" customFormat="1" ht="42" customHeight="1">
      <c r="A40" s="142"/>
      <c r="B40" s="142"/>
      <c r="C40" s="32" t="s">
        <v>33</v>
      </c>
      <c r="D40" s="84" t="s">
        <v>131</v>
      </c>
      <c r="E40" s="98"/>
      <c r="F40" s="84" t="s">
        <v>111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1</v>
      </c>
      <c r="R40" s="46"/>
    </row>
    <row r="41" spans="1:19" s="5" customFormat="1" ht="42" customHeight="1">
      <c r="A41" s="142"/>
      <c r="B41" s="142"/>
      <c r="C41" s="32" t="s">
        <v>3</v>
      </c>
      <c r="D41" s="84" t="s">
        <v>131</v>
      </c>
      <c r="E41" s="98"/>
      <c r="F41" s="84" t="s">
        <v>130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50</v>
      </c>
      <c r="E42" s="98"/>
      <c r="F42" s="84" t="s">
        <v>112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50</v>
      </c>
      <c r="E43" s="98"/>
      <c r="F43" s="84" t="s">
        <v>115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2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131</v>
      </c>
      <c r="E44" s="98"/>
      <c r="F44" s="84" t="s">
        <v>113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131</v>
      </c>
      <c r="E45" s="98"/>
      <c r="F45" s="84" t="s">
        <v>106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50</v>
      </c>
      <c r="E46" s="98"/>
      <c r="F46" s="84" t="s">
        <v>114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134</v>
      </c>
      <c r="E47" s="98"/>
      <c r="F47" s="84" t="s">
        <v>105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134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62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42719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53">
        <f>R54/G54</f>
        <v>1.4832254972441887</v>
      </c>
      <c r="F54" s="37" t="s">
        <v>72</v>
      </c>
      <c r="G54" s="122">
        <v>16692</v>
      </c>
      <c r="H54" s="62">
        <v>0</v>
      </c>
      <c r="I54" s="63">
        <v>0</v>
      </c>
      <c r="J54" s="64"/>
      <c r="K54" s="108">
        <v>40</v>
      </c>
      <c r="L54" s="117"/>
      <c r="M54" s="118"/>
      <c r="N54" s="63">
        <v>11790</v>
      </c>
      <c r="O54" s="69">
        <f>H54+K54</f>
        <v>40</v>
      </c>
      <c r="P54" s="155">
        <f>SUM(O54:O55)</f>
        <v>89</v>
      </c>
      <c r="Q54" s="70">
        <f>I54+N54</f>
        <v>11790</v>
      </c>
      <c r="R54" s="155">
        <f>SUM(Q54:Q55)</f>
        <v>24758</v>
      </c>
    </row>
    <row r="55" spans="1:23" s="7" customFormat="1" ht="25.5" customHeight="1">
      <c r="A55" s="114"/>
      <c r="B55" s="115"/>
      <c r="C55" s="115"/>
      <c r="D55" s="116"/>
      <c r="E55" s="154"/>
      <c r="F55" s="37" t="s">
        <v>73</v>
      </c>
      <c r="G55" s="123"/>
      <c r="H55" s="62">
        <v>0</v>
      </c>
      <c r="I55" s="63">
        <v>0</v>
      </c>
      <c r="J55" s="64"/>
      <c r="K55" s="108">
        <v>49</v>
      </c>
      <c r="L55" s="109"/>
      <c r="M55" s="110"/>
      <c r="N55" s="63">
        <v>12968</v>
      </c>
      <c r="O55" s="69">
        <f t="shared" ref="O55:O65" si="0">H55+K55</f>
        <v>49</v>
      </c>
      <c r="P55" s="156"/>
      <c r="Q55" s="70">
        <f t="shared" ref="Q55:Q65" si="1">I55+N55</f>
        <v>12968</v>
      </c>
      <c r="R55" s="156"/>
    </row>
    <row r="56" spans="1:23" s="7" customFormat="1" ht="24">
      <c r="A56" s="111" t="s">
        <v>60</v>
      </c>
      <c r="B56" s="112"/>
      <c r="C56" s="112"/>
      <c r="D56" s="113"/>
      <c r="E56" s="153">
        <f t="shared" ref="E56" si="2">R56/G56</f>
        <v>0.99827716904417341</v>
      </c>
      <c r="F56" s="37" t="s">
        <v>53</v>
      </c>
      <c r="G56" s="122">
        <v>14511</v>
      </c>
      <c r="H56" s="62">
        <v>0</v>
      </c>
      <c r="I56" s="63">
        <v>0</v>
      </c>
      <c r="J56" s="62"/>
      <c r="K56" s="108">
        <v>22</v>
      </c>
      <c r="L56" s="109"/>
      <c r="M56" s="110"/>
      <c r="N56" s="63">
        <v>7239</v>
      </c>
      <c r="O56" s="69">
        <f t="shared" si="0"/>
        <v>22</v>
      </c>
      <c r="P56" s="155">
        <f t="shared" ref="P56" si="3">SUM(O56:O57)</f>
        <v>47</v>
      </c>
      <c r="Q56" s="70">
        <f t="shared" si="1"/>
        <v>7239</v>
      </c>
      <c r="R56" s="155">
        <f>SUM(Q56:Q57)</f>
        <v>14486</v>
      </c>
    </row>
    <row r="57" spans="1:23" s="7" customFormat="1" ht="23.25" customHeight="1">
      <c r="A57" s="114"/>
      <c r="B57" s="115"/>
      <c r="C57" s="115"/>
      <c r="D57" s="116"/>
      <c r="E57" s="154"/>
      <c r="F57" s="51" t="s">
        <v>55</v>
      </c>
      <c r="G57" s="123"/>
      <c r="H57" s="62">
        <v>0</v>
      </c>
      <c r="I57" s="63">
        <v>0</v>
      </c>
      <c r="J57" s="62"/>
      <c r="K57" s="108">
        <v>25</v>
      </c>
      <c r="L57" s="109"/>
      <c r="M57" s="110"/>
      <c r="N57" s="63">
        <v>7247</v>
      </c>
      <c r="O57" s="69">
        <f t="shared" si="0"/>
        <v>25</v>
      </c>
      <c r="P57" s="156"/>
      <c r="Q57" s="70">
        <f t="shared" si="1"/>
        <v>7247</v>
      </c>
      <c r="R57" s="156"/>
    </row>
    <row r="58" spans="1:23" s="7" customFormat="1" ht="25.5" customHeight="1">
      <c r="A58" s="111" t="s">
        <v>68</v>
      </c>
      <c r="B58" s="112"/>
      <c r="C58" s="112"/>
      <c r="D58" s="113"/>
      <c r="E58" s="153">
        <f t="shared" ref="E58" si="4">R58/G58</f>
        <v>0.63807147574667944</v>
      </c>
      <c r="F58" s="50" t="s">
        <v>74</v>
      </c>
      <c r="G58" s="122">
        <v>13627</v>
      </c>
      <c r="H58" s="62">
        <v>11</v>
      </c>
      <c r="I58" s="63">
        <v>3342</v>
      </c>
      <c r="J58" s="62"/>
      <c r="K58" s="108">
        <v>6</v>
      </c>
      <c r="L58" s="109"/>
      <c r="M58" s="110"/>
      <c r="N58" s="63">
        <v>622</v>
      </c>
      <c r="O58" s="69">
        <f t="shared" si="0"/>
        <v>17</v>
      </c>
      <c r="P58" s="155">
        <f t="shared" ref="P58" si="5">SUM(O58:O59)</f>
        <v>37</v>
      </c>
      <c r="Q58" s="70">
        <f t="shared" si="1"/>
        <v>3964</v>
      </c>
      <c r="R58" s="155">
        <f t="shared" ref="R58" si="6">SUM(Q58:Q59)</f>
        <v>8695</v>
      </c>
    </row>
    <row r="59" spans="1:23" s="7" customFormat="1" ht="25.5" customHeight="1">
      <c r="A59" s="114"/>
      <c r="B59" s="115"/>
      <c r="C59" s="115"/>
      <c r="D59" s="116"/>
      <c r="E59" s="154"/>
      <c r="F59" s="37" t="s">
        <v>75</v>
      </c>
      <c r="G59" s="123"/>
      <c r="H59" s="62">
        <v>18</v>
      </c>
      <c r="I59" s="63">
        <v>3990</v>
      </c>
      <c r="J59" s="62"/>
      <c r="K59" s="108">
        <v>2</v>
      </c>
      <c r="L59" s="109"/>
      <c r="M59" s="110"/>
      <c r="N59" s="63">
        <v>741</v>
      </c>
      <c r="O59" s="69">
        <f t="shared" si="0"/>
        <v>20</v>
      </c>
      <c r="P59" s="156"/>
      <c r="Q59" s="70">
        <f t="shared" si="1"/>
        <v>4731</v>
      </c>
      <c r="R59" s="156"/>
    </row>
    <row r="60" spans="1:23" s="7" customFormat="1" ht="25.5" customHeight="1">
      <c r="A60" s="111" t="s">
        <v>62</v>
      </c>
      <c r="B60" s="112"/>
      <c r="C60" s="112"/>
      <c r="D60" s="113"/>
      <c r="E60" s="153">
        <f t="shared" ref="E60" si="7">R60/G60</f>
        <v>2.2394690401289035</v>
      </c>
      <c r="F60" s="37" t="s">
        <v>23</v>
      </c>
      <c r="G60" s="122">
        <v>13033</v>
      </c>
      <c r="H60" s="62">
        <v>0</v>
      </c>
      <c r="I60" s="63">
        <v>1</v>
      </c>
      <c r="J60" s="63"/>
      <c r="K60" s="108">
        <v>34</v>
      </c>
      <c r="L60" s="109"/>
      <c r="M60" s="110"/>
      <c r="N60" s="63">
        <v>14762</v>
      </c>
      <c r="O60" s="69">
        <f t="shared" si="0"/>
        <v>34</v>
      </c>
      <c r="P60" s="155">
        <f t="shared" ref="P60" si="8">SUM(O60:O61)</f>
        <v>60</v>
      </c>
      <c r="Q60" s="70">
        <f t="shared" si="1"/>
        <v>14763</v>
      </c>
      <c r="R60" s="155">
        <f t="shared" ref="R60" si="9">SUM(Q60:Q61)</f>
        <v>29187</v>
      </c>
    </row>
    <row r="61" spans="1:23" s="7" customFormat="1" ht="25.5" customHeight="1">
      <c r="A61" s="114"/>
      <c r="B61" s="115"/>
      <c r="C61" s="115"/>
      <c r="D61" s="116"/>
      <c r="E61" s="154"/>
      <c r="F61" s="37" t="s">
        <v>64</v>
      </c>
      <c r="G61" s="123"/>
      <c r="H61" s="62">
        <v>0</v>
      </c>
      <c r="I61" s="63">
        <v>7</v>
      </c>
      <c r="J61" s="63"/>
      <c r="K61" s="108">
        <v>26</v>
      </c>
      <c r="L61" s="109"/>
      <c r="M61" s="110"/>
      <c r="N61" s="63">
        <v>14417</v>
      </c>
      <c r="O61" s="69">
        <f t="shared" si="0"/>
        <v>26</v>
      </c>
      <c r="P61" s="156"/>
      <c r="Q61" s="70">
        <f t="shared" si="1"/>
        <v>14424</v>
      </c>
      <c r="R61" s="156"/>
    </row>
    <row r="62" spans="1:23" s="7" customFormat="1" ht="25.5" customHeight="1">
      <c r="A62" s="111" t="s">
        <v>63</v>
      </c>
      <c r="B62" s="112"/>
      <c r="C62" s="112"/>
      <c r="D62" s="113"/>
      <c r="E62" s="153">
        <f>R62/G62</f>
        <v>0.75852108607741187</v>
      </c>
      <c r="F62" s="25" t="s">
        <v>65</v>
      </c>
      <c r="G62" s="122">
        <v>10386</v>
      </c>
      <c r="H62" s="62">
        <v>0</v>
      </c>
      <c r="I62" s="65">
        <v>0</v>
      </c>
      <c r="J62" s="66"/>
      <c r="K62" s="108">
        <v>15</v>
      </c>
      <c r="L62" s="109"/>
      <c r="M62" s="110"/>
      <c r="N62" s="65">
        <v>3919</v>
      </c>
      <c r="O62" s="69">
        <f t="shared" si="0"/>
        <v>15</v>
      </c>
      <c r="P62" s="155">
        <f>SUM(O62:O63)</f>
        <v>17</v>
      </c>
      <c r="Q62" s="70">
        <f t="shared" si="1"/>
        <v>3919</v>
      </c>
      <c r="R62" s="155">
        <f t="shared" ref="R62" si="10">SUM(Q62:Q63)</f>
        <v>7878</v>
      </c>
    </row>
    <row r="63" spans="1:23" s="7" customFormat="1" ht="25.5" customHeight="1">
      <c r="A63" s="114"/>
      <c r="B63" s="115"/>
      <c r="C63" s="115"/>
      <c r="D63" s="116"/>
      <c r="E63" s="154"/>
      <c r="F63" s="25" t="s">
        <v>66</v>
      </c>
      <c r="G63" s="123"/>
      <c r="H63" s="62">
        <v>0</v>
      </c>
      <c r="I63" s="65">
        <v>0</v>
      </c>
      <c r="J63" s="66"/>
      <c r="K63" s="108">
        <v>2</v>
      </c>
      <c r="L63" s="109"/>
      <c r="M63" s="110"/>
      <c r="N63" s="65">
        <v>3959</v>
      </c>
      <c r="O63" s="69">
        <f t="shared" si="0"/>
        <v>2</v>
      </c>
      <c r="P63" s="156"/>
      <c r="Q63" s="70">
        <f t="shared" si="1"/>
        <v>3959</v>
      </c>
      <c r="R63" s="156"/>
    </row>
    <row r="64" spans="1:23" s="7" customFormat="1" ht="25.5" customHeight="1">
      <c r="A64" s="111" t="s">
        <v>56</v>
      </c>
      <c r="B64" s="112"/>
      <c r="C64" s="112"/>
      <c r="D64" s="113"/>
      <c r="E64" s="153">
        <f>R64/G64</f>
        <v>1.1516709511568124</v>
      </c>
      <c r="F64" s="25" t="s">
        <v>52</v>
      </c>
      <c r="G64" s="122">
        <v>9336</v>
      </c>
      <c r="H64" s="62">
        <v>0</v>
      </c>
      <c r="I64" s="65">
        <v>0</v>
      </c>
      <c r="J64" s="66"/>
      <c r="K64" s="108">
        <v>18</v>
      </c>
      <c r="L64" s="109"/>
      <c r="M64" s="110"/>
      <c r="N64" s="65">
        <v>5355</v>
      </c>
      <c r="O64" s="69">
        <f t="shared" si="0"/>
        <v>18</v>
      </c>
      <c r="P64" s="155">
        <f t="shared" ref="P64" si="11">SUM(O64:O65)</f>
        <v>37</v>
      </c>
      <c r="Q64" s="70">
        <f t="shared" si="1"/>
        <v>5355</v>
      </c>
      <c r="R64" s="155">
        <f t="shared" ref="R64" si="12">SUM(Q64:Q65)</f>
        <v>10752</v>
      </c>
    </row>
    <row r="65" spans="1:20" s="7" customFormat="1" ht="24.75" customHeight="1">
      <c r="A65" s="114"/>
      <c r="B65" s="115"/>
      <c r="C65" s="115"/>
      <c r="D65" s="116"/>
      <c r="E65" s="154"/>
      <c r="F65" s="25" t="s">
        <v>54</v>
      </c>
      <c r="G65" s="123"/>
      <c r="H65" s="62">
        <v>0</v>
      </c>
      <c r="I65" s="65">
        <v>0</v>
      </c>
      <c r="J65" s="66"/>
      <c r="K65" s="108">
        <v>19</v>
      </c>
      <c r="L65" s="109"/>
      <c r="M65" s="110"/>
      <c r="N65" s="65">
        <v>5397</v>
      </c>
      <c r="O65" s="69">
        <f t="shared" si="0"/>
        <v>19</v>
      </c>
      <c r="P65" s="156"/>
      <c r="Q65" s="70">
        <f t="shared" si="1"/>
        <v>5397</v>
      </c>
      <c r="R65" s="156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1.2342076432300058</v>
      </c>
      <c r="F66" s="26"/>
      <c r="G66" s="76">
        <f>SUM(G54:G65)</f>
        <v>77585</v>
      </c>
      <c r="H66" s="34"/>
      <c r="I66" s="27"/>
      <c r="J66" s="39"/>
      <c r="K66" s="34">
        <v>0</v>
      </c>
      <c r="L66" s="34"/>
      <c r="M66" s="34"/>
      <c r="N66" s="164"/>
      <c r="O66" s="100"/>
      <c r="P66" s="100"/>
      <c r="Q66" s="101"/>
      <c r="R66" s="72">
        <f>SUM(R54:R65)</f>
        <v>95756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1.0432995002682177</v>
      </c>
      <c r="F67" s="37" t="s">
        <v>71</v>
      </c>
      <c r="G67" s="122">
        <v>850056</v>
      </c>
      <c r="H67" s="53">
        <v>806</v>
      </c>
      <c r="I67" s="24">
        <v>274422</v>
      </c>
      <c r="J67" s="34"/>
      <c r="K67" s="119">
        <v>434</v>
      </c>
      <c r="L67" s="120"/>
      <c r="M67" s="121"/>
      <c r="N67" s="24">
        <v>160960</v>
      </c>
      <c r="O67" s="74">
        <f>H67+K67</f>
        <v>1240</v>
      </c>
      <c r="P67" s="157">
        <f>SUM(O67:O68)</f>
        <v>2445</v>
      </c>
      <c r="Q67" s="75">
        <f>I67+N67</f>
        <v>435382</v>
      </c>
      <c r="R67" s="157">
        <f>SUM(Q67:Q68)</f>
        <v>886863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783</v>
      </c>
      <c r="I68" s="24">
        <v>287916</v>
      </c>
      <c r="J68" s="34"/>
      <c r="K68" s="119">
        <v>422</v>
      </c>
      <c r="L68" s="120"/>
      <c r="M68" s="121"/>
      <c r="N68" s="24">
        <v>163565</v>
      </c>
      <c r="O68" s="74">
        <f>H68+K68</f>
        <v>1205</v>
      </c>
      <c r="P68" s="158"/>
      <c r="Q68" s="75">
        <f>I68+N68</f>
        <v>451481</v>
      </c>
      <c r="R68" s="158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1.0592664619179186</v>
      </c>
      <c r="F69" s="55"/>
      <c r="G69" s="73">
        <f>G67+G66</f>
        <v>927641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982619</v>
      </c>
    </row>
    <row r="70" spans="1:20" s="7" customFormat="1" ht="51" customHeight="1">
      <c r="A70" s="28"/>
      <c r="B70" s="32" t="s">
        <v>7</v>
      </c>
      <c r="C70" s="147" t="s">
        <v>135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55.5" customHeight="1">
      <c r="A71" s="150" t="s">
        <v>103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132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2017-12-14T01:01:29Z</cp:lastPrinted>
  <dcterms:created xsi:type="dcterms:W3CDTF">2007-08-14T04:27:29Z</dcterms:created>
  <dcterms:modified xsi:type="dcterms:W3CDTF">2017-12-15T01:04:22Z</dcterms:modified>
</cp:coreProperties>
</file>