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8" i="1" l="1"/>
  <c r="G65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<sst xmlns="http://schemas.openxmlformats.org/spreadsheetml/2006/main" count="179" uniqueCount="148">
  <si>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</si>
  <si>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</si>
  <si>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</si>
  <si>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</si>
  <si>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</si>
  <si>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</si>
  <si>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</si>
  <si>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</si>
  <si>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</si>
  <si>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</si>
  <si>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</si>
  <si>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</si>
  <si>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</si>
  <si>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</si>
  <si>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</si>
  <si>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</si>
  <si>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</si>
  <si>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</si>
  <si>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</si>
  <si>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</si>
  <si>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</si>
  <si>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</si>
  <si>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</si>
  <si>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</si>
  <si>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</si>
  <si>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</si>
  <si>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</si>
  <si>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</si>
  <si>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</si>
  <si>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</si>
  <si>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</si>
  <si>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</si>
  <si>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</si>
  <si>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</si>
  <si>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</si>
  <si>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</si>
  <si>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</si>
  <si>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</si>
  <si>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</si>
  <si>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</si>
  <si>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</si>
  <si>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</si>
  <si>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</si>
  <si>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</si>
  <si>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</si>
  <si>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</si>
  <si>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</si>
  <si>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</si>
  <si>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</si>
  <si>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</si>
  <si>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</si>
  <si>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</si>
  <si>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</si>
  <si>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</si>
  <si>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</si>
  <si>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</si>
  <si>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</si>
  <si>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</si>
  <si>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</si>
  <si>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</si>
  <si>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</si>
  <si>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</si>
  <si>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</si>
  <si>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</si>
  <si>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</si>
  <si>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</si>
  <si>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</si>
  <si>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</si>
  <si>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</si>
  <si>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</si>
  <si>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</si>
  <si>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</si>
  <si>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</si>
  <si>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</si>
  <si>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</si>
  <si>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</si>
  <si>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</si>
  <si>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</si>
  <si>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</si>
  <si>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</si>
  <si>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</si>
  <si>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</si>
  <si>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</si>
  <si>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</si>
  <si>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</si>
  <si>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</si>
  <si>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</si>
  <si>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</si>
  <si>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</si>
  <si>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</si>
  <si>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</si>
  <si>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</si>
  <si>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</si>
  <si>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</si>
  <si>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</si>
  <si>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</si>
  <si>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</si>
  <si>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</si>
  <si>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</si>
  <si>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</si>
  <si>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</si>
  <si>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</si>
  <si>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</si>
  <si>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</si>
  <si>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</si>
  <si>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</si>
  <si>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</si>
  <si>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</si>
  <si>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</si>
  <si>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</si>
  <si>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</si>
  <si>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</si>
  <si>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</si>
  <si>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</si>
  <si>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</si>
  <si>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</si>
  <si>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</si>
  <si>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</si>
  <si>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</si>
  <si>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</si>
  <si>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</si>
  <si>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</si>
  <si>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</si>
  <si>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</si>
  <si>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</si>
  <si>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</si>
  <si>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</si>
  <si>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</si>
  <si>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</si>
  <si>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</si>
  <si>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</si>
  <si>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</si>
  <si>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</si>
  <si>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</si>
  <si>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                               </t>
  </si>
  <si>
    <t>Иҷрокунанда: Кавраков Б.</t>
  </si>
  <si>
    <t>Оиди ҳолати роҳҳои автомобилгард ва ағбаҳо ба ҳолати  17.05.2019с</t>
  </si>
  <si>
    <t xml:space="preserve">Кушода, камабр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</si>
  <si>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</si>
  <si>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</si>
  <si>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</si>
  <si>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</si>
  <si>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</si>
  <si>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</si>
  <si>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</t>
  </si>
  <si>
    <t xml:space="preserve"> Ҳамагӣ дар Ҷумҳурии Ӯзбекистон 98 вагон дар харакат аз он ҷумла : 1 в равғани техники, 1 в - бензин, 8 в - битум, 5 в - сӯзишвории дизели, 83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</si>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</sst>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0.71393141195587106</c:v>
                </c:pt>
                <c:pt idx="4" formatCode="0%">
                  <c:v>0.58832612723903643</c:v>
                </c:pt>
                <c:pt idx="6" formatCode="0%">
                  <c:v>0.98042652643879635</c:v>
                </c:pt>
                <c:pt idx="8" formatCode="0%">
                  <c:v>1.0100946372239747</c:v>
                </c:pt>
                <c:pt idx="10" formatCode="0%">
                  <c:v>1.0985963711057858</c:v>
                </c:pt>
                <c:pt idx="12" formatCode="0%">
                  <c:v>0.90118918918918922</c:v>
                </c:pt>
                <c:pt idx="14" formatCode="0%">
                  <c:v>0.87826042176275199</c:v>
                </c:pt>
                <c:pt idx="15" formatCode="0%">
                  <c:v>0.3506515448352715</c:v>
                </c:pt>
                <c:pt idx="17" formatCode="0%">
                  <c:v>0.41528663625868234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43237</c:v>
                </c:pt>
                <c:pt idx="1">
                  <c:v>0</c:v>
                </c:pt>
                <c:pt idx="2">
                  <c:v>11693</c:v>
                </c:pt>
                <c:pt idx="4">
                  <c:v>3238</c:v>
                </c:pt>
                <c:pt idx="6">
                  <c:v>10269</c:v>
                </c:pt>
                <c:pt idx="8">
                  <c:v>3170</c:v>
                </c:pt>
                <c:pt idx="10">
                  <c:v>5842</c:v>
                </c:pt>
                <c:pt idx="12">
                  <c:v>4625</c:v>
                </c:pt>
                <c:pt idx="14">
                  <c:v>38837</c:v>
                </c:pt>
                <c:pt idx="15">
                  <c:v>278185</c:v>
                </c:pt>
                <c:pt idx="17">
                  <c:v>317022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354</c:v>
                </c:pt>
                <c:pt idx="16">
                  <c:v>364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904</c:v>
                </c:pt>
                <c:pt idx="5">
                  <c:v>949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30857</c:v>
                </c:pt>
                <c:pt idx="16">
                  <c:v>32716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4209</c:v>
                </c:pt>
                <c:pt idx="3">
                  <c:v>4139</c:v>
                </c:pt>
                <c:pt idx="4">
                  <c:v>32</c:v>
                </c:pt>
                <c:pt idx="5">
                  <c:v>20</c:v>
                </c:pt>
                <c:pt idx="6">
                  <c:v>5112</c:v>
                </c:pt>
                <c:pt idx="7">
                  <c:v>4951</c:v>
                </c:pt>
                <c:pt idx="8">
                  <c:v>1519</c:v>
                </c:pt>
                <c:pt idx="9">
                  <c:v>1683</c:v>
                </c:pt>
                <c:pt idx="10">
                  <c:v>3042</c:v>
                </c:pt>
                <c:pt idx="11">
                  <c:v>3376</c:v>
                </c:pt>
                <c:pt idx="12">
                  <c:v>2179</c:v>
                </c:pt>
                <c:pt idx="13">
                  <c:v>1989</c:v>
                </c:pt>
                <c:pt idx="15">
                  <c:v>16451</c:v>
                </c:pt>
                <c:pt idx="16">
                  <c:v>17522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47</c:v>
                </c:pt>
                <c:pt idx="3">
                  <c:v>44</c:v>
                </c:pt>
                <c:pt idx="4">
                  <c:v>9</c:v>
                </c:pt>
                <c:pt idx="5">
                  <c:v>6</c:v>
                </c:pt>
                <c:pt idx="6">
                  <c:v>32</c:v>
                </c:pt>
                <c:pt idx="7">
                  <c:v>24</c:v>
                </c:pt>
                <c:pt idx="8">
                  <c:v>12</c:v>
                </c:pt>
                <c:pt idx="9">
                  <c:v>13</c:v>
                </c:pt>
                <c:pt idx="10">
                  <c:v>22</c:v>
                </c:pt>
                <c:pt idx="11">
                  <c:v>28</c:v>
                </c:pt>
                <c:pt idx="12">
                  <c:v>41</c:v>
                </c:pt>
                <c:pt idx="13">
                  <c:v>10</c:v>
                </c:pt>
                <c:pt idx="15">
                  <c:v>545</c:v>
                </c:pt>
                <c:pt idx="16">
                  <c:v>560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91</c:v>
                </c:pt>
                <c:pt idx="4">
                  <c:v>15</c:v>
                </c:pt>
                <c:pt idx="6">
                  <c:v>56</c:v>
                </c:pt>
                <c:pt idx="8">
                  <c:v>25</c:v>
                </c:pt>
                <c:pt idx="10">
                  <c:v>50</c:v>
                </c:pt>
                <c:pt idx="12">
                  <c:v>51</c:v>
                </c:pt>
                <c:pt idx="15">
                  <c:v>1105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4209</c:v>
                </c:pt>
                <c:pt idx="3">
                  <c:v>4139</c:v>
                </c:pt>
                <c:pt idx="4">
                  <c:v>936</c:v>
                </c:pt>
                <c:pt idx="5">
                  <c:v>969</c:v>
                </c:pt>
                <c:pt idx="6">
                  <c:v>5112</c:v>
                </c:pt>
                <c:pt idx="7">
                  <c:v>4956</c:v>
                </c:pt>
                <c:pt idx="8">
                  <c:v>1519</c:v>
                </c:pt>
                <c:pt idx="9">
                  <c:v>1683</c:v>
                </c:pt>
                <c:pt idx="10">
                  <c:v>3042</c:v>
                </c:pt>
                <c:pt idx="11">
                  <c:v>3376</c:v>
                </c:pt>
                <c:pt idx="12">
                  <c:v>2179</c:v>
                </c:pt>
                <c:pt idx="13">
                  <c:v>1989</c:v>
                </c:pt>
                <c:pt idx="15">
                  <c:v>47308</c:v>
                </c:pt>
                <c:pt idx="16">
                  <c:v>50238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8348</c:v>
                </c:pt>
                <c:pt idx="4">
                  <c:v>1905</c:v>
                </c:pt>
                <c:pt idx="6">
                  <c:v>10068</c:v>
                </c:pt>
                <c:pt idx="8">
                  <c:v>3202</c:v>
                </c:pt>
                <c:pt idx="10">
                  <c:v>6418</c:v>
                </c:pt>
                <c:pt idx="12">
                  <c:v>4168</c:v>
                </c:pt>
                <c:pt idx="14">
                  <c:v>34109</c:v>
                </c:pt>
                <c:pt idx="15">
                  <c:v>97546</c:v>
                </c:pt>
                <c:pt idx="17">
                  <c:v>131655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540040"/>
        <c:axId val="157555928"/>
      </c:barChart>
      <c:catAx>
        <c:axId val="158540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55928"/>
        <c:crosses val="autoZero"/>
        <c:auto val="1"/>
        <c:lblAlgn val="ctr"/>
        <c:lblOffset val="100"/>
        <c:noMultiLvlLbl val="0"/>
      </c:catAx>
      <c:valAx>
        <c:axId val="157555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540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0.71393141195587106</c:v>
                </c:pt>
                <c:pt idx="4" formatCode="0%">
                  <c:v>0.58832612723903643</c:v>
                </c:pt>
                <c:pt idx="6" formatCode="0%">
                  <c:v>0.98042652643879635</c:v>
                </c:pt>
                <c:pt idx="8" formatCode="0%">
                  <c:v>1.0100946372239747</c:v>
                </c:pt>
                <c:pt idx="10" formatCode="0%">
                  <c:v>1.0985963711057858</c:v>
                </c:pt>
                <c:pt idx="12" formatCode="0%">
                  <c:v>0.90118918918918922</c:v>
                </c:pt>
                <c:pt idx="14" formatCode="0%">
                  <c:v>0.87826042176275199</c:v>
                </c:pt>
                <c:pt idx="15" formatCode="0%">
                  <c:v>0.3506515448352715</c:v>
                </c:pt>
                <c:pt idx="17" formatCode="0%">
                  <c:v>0.41528663625868234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43237</c:v>
                </c:pt>
                <c:pt idx="1">
                  <c:v>0</c:v>
                </c:pt>
                <c:pt idx="2">
                  <c:v>11693</c:v>
                </c:pt>
                <c:pt idx="4">
                  <c:v>3238</c:v>
                </c:pt>
                <c:pt idx="6">
                  <c:v>10269</c:v>
                </c:pt>
                <c:pt idx="8">
                  <c:v>3170</c:v>
                </c:pt>
                <c:pt idx="10">
                  <c:v>5842</c:v>
                </c:pt>
                <c:pt idx="12">
                  <c:v>4625</c:v>
                </c:pt>
                <c:pt idx="14">
                  <c:v>38837</c:v>
                </c:pt>
                <c:pt idx="15">
                  <c:v>278185</c:v>
                </c:pt>
                <c:pt idx="17">
                  <c:v>317022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354</c:v>
                </c:pt>
                <c:pt idx="16">
                  <c:v>364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904</c:v>
                </c:pt>
                <c:pt idx="5">
                  <c:v>949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30857</c:v>
                </c:pt>
                <c:pt idx="16">
                  <c:v>32716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4209</c:v>
                </c:pt>
                <c:pt idx="3">
                  <c:v>4139</c:v>
                </c:pt>
                <c:pt idx="4">
                  <c:v>32</c:v>
                </c:pt>
                <c:pt idx="5">
                  <c:v>20</c:v>
                </c:pt>
                <c:pt idx="6">
                  <c:v>5112</c:v>
                </c:pt>
                <c:pt idx="7">
                  <c:v>4951</c:v>
                </c:pt>
                <c:pt idx="8">
                  <c:v>1519</c:v>
                </c:pt>
                <c:pt idx="9">
                  <c:v>1683</c:v>
                </c:pt>
                <c:pt idx="10">
                  <c:v>3042</c:v>
                </c:pt>
                <c:pt idx="11">
                  <c:v>3376</c:v>
                </c:pt>
                <c:pt idx="12">
                  <c:v>2179</c:v>
                </c:pt>
                <c:pt idx="13">
                  <c:v>1989</c:v>
                </c:pt>
                <c:pt idx="15">
                  <c:v>16451</c:v>
                </c:pt>
                <c:pt idx="16">
                  <c:v>17522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47</c:v>
                </c:pt>
                <c:pt idx="3">
                  <c:v>44</c:v>
                </c:pt>
                <c:pt idx="4">
                  <c:v>9</c:v>
                </c:pt>
                <c:pt idx="5">
                  <c:v>6</c:v>
                </c:pt>
                <c:pt idx="6">
                  <c:v>32</c:v>
                </c:pt>
                <c:pt idx="7">
                  <c:v>24</c:v>
                </c:pt>
                <c:pt idx="8">
                  <c:v>12</c:v>
                </c:pt>
                <c:pt idx="9">
                  <c:v>13</c:v>
                </c:pt>
                <c:pt idx="10">
                  <c:v>22</c:v>
                </c:pt>
                <c:pt idx="11">
                  <c:v>28</c:v>
                </c:pt>
                <c:pt idx="12">
                  <c:v>41</c:v>
                </c:pt>
                <c:pt idx="13">
                  <c:v>10</c:v>
                </c:pt>
                <c:pt idx="15">
                  <c:v>545</c:v>
                </c:pt>
                <c:pt idx="16">
                  <c:v>560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91</c:v>
                </c:pt>
                <c:pt idx="4">
                  <c:v>15</c:v>
                </c:pt>
                <c:pt idx="6">
                  <c:v>56</c:v>
                </c:pt>
                <c:pt idx="8">
                  <c:v>25</c:v>
                </c:pt>
                <c:pt idx="10">
                  <c:v>50</c:v>
                </c:pt>
                <c:pt idx="12">
                  <c:v>51</c:v>
                </c:pt>
                <c:pt idx="15">
                  <c:v>1105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4209</c:v>
                </c:pt>
                <c:pt idx="3">
                  <c:v>4139</c:v>
                </c:pt>
                <c:pt idx="4">
                  <c:v>936</c:v>
                </c:pt>
                <c:pt idx="5">
                  <c:v>969</c:v>
                </c:pt>
                <c:pt idx="6">
                  <c:v>5112</c:v>
                </c:pt>
                <c:pt idx="7">
                  <c:v>4956</c:v>
                </c:pt>
                <c:pt idx="8">
                  <c:v>1519</c:v>
                </c:pt>
                <c:pt idx="9">
                  <c:v>1683</c:v>
                </c:pt>
                <c:pt idx="10">
                  <c:v>3042</c:v>
                </c:pt>
                <c:pt idx="11">
                  <c:v>3376</c:v>
                </c:pt>
                <c:pt idx="12">
                  <c:v>2179</c:v>
                </c:pt>
                <c:pt idx="13">
                  <c:v>1989</c:v>
                </c:pt>
                <c:pt idx="15">
                  <c:v>47308</c:v>
                </c:pt>
                <c:pt idx="16">
                  <c:v>50238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8348</c:v>
                </c:pt>
                <c:pt idx="4">
                  <c:v>1905</c:v>
                </c:pt>
                <c:pt idx="6">
                  <c:v>10068</c:v>
                </c:pt>
                <c:pt idx="8">
                  <c:v>3202</c:v>
                </c:pt>
                <c:pt idx="10">
                  <c:v>6418</c:v>
                </c:pt>
                <c:pt idx="12">
                  <c:v>4168</c:v>
                </c:pt>
                <c:pt idx="14">
                  <c:v>34109</c:v>
                </c:pt>
                <c:pt idx="15">
                  <c:v>97546</c:v>
                </c:pt>
                <c:pt idx="17">
                  <c:v>131655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554752"/>
        <c:axId val="157556320"/>
      </c:barChart>
      <c:catAx>
        <c:axId val="15755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56320"/>
        <c:crosses val="autoZero"/>
        <c:auto val="1"/>
        <c:lblAlgn val="ctr"/>
        <c:lblOffset val="100"/>
        <c:noMultiLvlLbl val="0"/>
      </c:catAx>
      <c:valAx>
        <c:axId val="15755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5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3" zoomScale="70" zoomScaleSheetLayoutView="70" workbookViewId="0">
      <selection activeCell="D38" sqref="D38:E38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1"/>
      <c r="H7" s="161"/>
      <c r="I7" s="161"/>
      <c r="J7" s="161"/>
      <c r="K7" s="161"/>
      <c r="L7" s="161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2"/>
      <c r="H8" s="162"/>
      <c r="I8" s="162"/>
      <c r="J8" s="162"/>
      <c r="K8" s="162"/>
      <c r="L8" s="162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134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3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137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138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139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138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137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3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138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138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138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12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140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140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141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146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146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147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140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140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2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140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140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140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142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3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140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2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140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140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140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143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144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143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142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7">
        <v>2</v>
      </c>
      <c r="R46" s="168"/>
    </row>
    <row r="47" spans="1:23" s="4" customFormat="1" ht="35.25" customHeight="1">
      <c r="A47" s="30">
        <v>25</v>
      </c>
      <c r="B47" s="125"/>
      <c r="C47" s="30" t="s">
        <v>2</v>
      </c>
      <c r="D47" s="91" t="s">
        <v>142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62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43237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0.71393141195587106</v>
      </c>
      <c r="F53" s="35" t="s">
        <v>49</v>
      </c>
      <c r="G53" s="124">
        <v>11693</v>
      </c>
      <c r="H53" s="56">
        <v>0</v>
      </c>
      <c r="I53" s="57">
        <v>0</v>
      </c>
      <c r="J53" s="58"/>
      <c r="K53" s="121">
        <v>47</v>
      </c>
      <c r="L53" s="133"/>
      <c r="M53" s="134"/>
      <c r="N53" s="57">
        <v>4209</v>
      </c>
      <c r="O53" s="63">
        <f>H53+K53</f>
        <v>47</v>
      </c>
      <c r="P53" s="153">
        <f>SUM(O53:O54)</f>
        <v>91</v>
      </c>
      <c r="Q53" s="64">
        <f>I53+N53</f>
        <v>4209</v>
      </c>
      <c r="R53" s="153">
        <f>SUM(Q53:Q54)</f>
        <v>8348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44</v>
      </c>
      <c r="L54" s="122"/>
      <c r="M54" s="123"/>
      <c r="N54" s="57">
        <v>4139</v>
      </c>
      <c r="O54" s="63">
        <f t="shared" ref="O54:O64" si="0">H54+K54</f>
        <v>44</v>
      </c>
      <c r="P54" s="154"/>
      <c r="Q54" s="64">
        <f t="shared" ref="Q54:Q64" si="1">I54+N54</f>
        <v>4139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0.58832612723903643</v>
      </c>
      <c r="F55" s="73" t="s">
        <v>51</v>
      </c>
      <c r="G55" s="124">
        <v>3238</v>
      </c>
      <c r="H55" s="80">
        <v>9</v>
      </c>
      <c r="I55" s="57">
        <v>904</v>
      </c>
      <c r="J55" s="56"/>
      <c r="K55" s="121">
        <v>0</v>
      </c>
      <c r="L55" s="122"/>
      <c r="M55" s="123"/>
      <c r="N55" s="57">
        <v>32</v>
      </c>
      <c r="O55" s="63">
        <f t="shared" si="0"/>
        <v>9</v>
      </c>
      <c r="P55" s="153">
        <f t="shared" ref="P55" si="3">SUM(O55:O56)</f>
        <v>15</v>
      </c>
      <c r="Q55" s="64">
        <f t="shared" si="1"/>
        <v>936</v>
      </c>
      <c r="R55" s="153">
        <f>SUM(Q55:Q56)</f>
        <v>1905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6</v>
      </c>
      <c r="I56" s="57">
        <v>949</v>
      </c>
      <c r="J56" s="56"/>
      <c r="K56" s="121">
        <v>0</v>
      </c>
      <c r="L56" s="122"/>
      <c r="M56" s="123"/>
      <c r="N56" s="57">
        <v>20</v>
      </c>
      <c r="O56" s="63">
        <f t="shared" si="0"/>
        <v>6</v>
      </c>
      <c r="P56" s="154"/>
      <c r="Q56" s="64">
        <f t="shared" si="1"/>
        <v>969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0.98042652643879635</v>
      </c>
      <c r="F57" s="73" t="s">
        <v>20</v>
      </c>
      <c r="G57" s="124">
        <v>10269</v>
      </c>
      <c r="H57" s="56">
        <v>0</v>
      </c>
      <c r="I57" s="57">
        <v>0</v>
      </c>
      <c r="J57" s="56"/>
      <c r="K57" s="121">
        <v>32</v>
      </c>
      <c r="L57" s="122"/>
      <c r="M57" s="123"/>
      <c r="N57" s="57">
        <v>5112</v>
      </c>
      <c r="O57" s="63">
        <f t="shared" si="0"/>
        <v>32</v>
      </c>
      <c r="P57" s="153">
        <f t="shared" ref="P57" si="4">SUM(O57:O58)</f>
        <v>56</v>
      </c>
      <c r="Q57" s="64">
        <f t="shared" si="1"/>
        <v>5112</v>
      </c>
      <c r="R57" s="153">
        <f t="shared" ref="R57" si="5">SUM(Q57:Q58)</f>
        <v>10068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24</v>
      </c>
      <c r="L58" s="122"/>
      <c r="M58" s="123"/>
      <c r="N58" s="57">
        <v>4951</v>
      </c>
      <c r="O58" s="63">
        <f t="shared" si="0"/>
        <v>24</v>
      </c>
      <c r="P58" s="154"/>
      <c r="Q58" s="64">
        <f t="shared" si="1"/>
        <v>4956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1.0100946372239747</v>
      </c>
      <c r="F59" s="35" t="s">
        <v>45</v>
      </c>
      <c r="G59" s="124">
        <v>3170</v>
      </c>
      <c r="H59" s="56">
        <v>0</v>
      </c>
      <c r="I59" s="57">
        <v>0</v>
      </c>
      <c r="J59" s="57"/>
      <c r="K59" s="121">
        <v>12</v>
      </c>
      <c r="L59" s="122"/>
      <c r="M59" s="123"/>
      <c r="N59" s="57">
        <v>1519</v>
      </c>
      <c r="O59" s="63">
        <f t="shared" si="0"/>
        <v>12</v>
      </c>
      <c r="P59" s="153">
        <f>SUM(O59:O60)</f>
        <v>25</v>
      </c>
      <c r="Q59" s="64">
        <f t="shared" si="1"/>
        <v>1519</v>
      </c>
      <c r="R59" s="153">
        <f t="shared" ref="R59" si="6">SUM(Q59:Q60)</f>
        <v>3202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13</v>
      </c>
      <c r="L60" s="122"/>
      <c r="M60" s="123"/>
      <c r="N60" s="57">
        <v>1683</v>
      </c>
      <c r="O60" s="63">
        <f t="shared" si="0"/>
        <v>13</v>
      </c>
      <c r="P60" s="154"/>
      <c r="Q60" s="64">
        <f t="shared" si="1"/>
        <v>1683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1.0985963711057858</v>
      </c>
      <c r="F61" s="23" t="s">
        <v>111</v>
      </c>
      <c r="G61" s="124">
        <v>5842</v>
      </c>
      <c r="H61" s="56">
        <v>0</v>
      </c>
      <c r="I61" s="59">
        <v>0</v>
      </c>
      <c r="J61" s="60"/>
      <c r="K61" s="121">
        <v>22</v>
      </c>
      <c r="L61" s="122"/>
      <c r="M61" s="123"/>
      <c r="N61" s="59">
        <v>3042</v>
      </c>
      <c r="O61" s="63">
        <f t="shared" si="0"/>
        <v>22</v>
      </c>
      <c r="P61" s="153">
        <f>SUM(O61:O62)</f>
        <v>50</v>
      </c>
      <c r="Q61" s="64">
        <f t="shared" si="1"/>
        <v>3042</v>
      </c>
      <c r="R61" s="153">
        <f t="shared" ref="R61" si="7">SUM(Q61:Q62)</f>
        <v>6418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28</v>
      </c>
      <c r="L62" s="122"/>
      <c r="M62" s="123"/>
      <c r="N62" s="59">
        <v>3376</v>
      </c>
      <c r="O62" s="63">
        <f t="shared" si="0"/>
        <v>28</v>
      </c>
      <c r="P62" s="154"/>
      <c r="Q62" s="64">
        <f t="shared" si="1"/>
        <v>3376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0.90118918918918922</v>
      </c>
      <c r="F63" s="23" t="s">
        <v>40</v>
      </c>
      <c r="G63" s="124">
        <v>4625</v>
      </c>
      <c r="H63" s="56">
        <v>0</v>
      </c>
      <c r="I63" s="59">
        <v>0</v>
      </c>
      <c r="J63" s="60"/>
      <c r="K63" s="121">
        <v>41</v>
      </c>
      <c r="L63" s="122"/>
      <c r="M63" s="123"/>
      <c r="N63" s="59">
        <v>2179</v>
      </c>
      <c r="O63" s="63">
        <f t="shared" si="0"/>
        <v>41</v>
      </c>
      <c r="P63" s="153">
        <f t="shared" ref="P63" si="8">SUM(O63:O64)</f>
        <v>51</v>
      </c>
      <c r="Q63" s="64">
        <f t="shared" si="1"/>
        <v>2179</v>
      </c>
      <c r="R63" s="153">
        <f t="shared" ref="R63" si="9">SUM(Q63:Q64)</f>
        <v>4168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10</v>
      </c>
      <c r="L64" s="122"/>
      <c r="M64" s="123"/>
      <c r="N64" s="59">
        <v>1989</v>
      </c>
      <c r="O64" s="63">
        <f t="shared" si="0"/>
        <v>10</v>
      </c>
      <c r="P64" s="154"/>
      <c r="Q64" s="64">
        <f t="shared" si="1"/>
        <v>1989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0.87826042176275199</v>
      </c>
      <c r="F65" s="24"/>
      <c r="G65" s="70">
        <f>G63+G61+G59+G57+G55+G53</f>
        <v>38837</v>
      </c>
      <c r="H65" s="32"/>
      <c r="I65" s="25"/>
      <c r="J65" s="37"/>
      <c r="K65" s="32">
        <v>0</v>
      </c>
      <c r="L65" s="32"/>
      <c r="M65" s="32"/>
      <c r="N65" s="163"/>
      <c r="O65" s="107"/>
      <c r="P65" s="107"/>
      <c r="Q65" s="108"/>
      <c r="R65" s="66">
        <f>SUM(R53:R64)</f>
        <v>34109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0.3506515448352715</v>
      </c>
      <c r="F66" s="35" t="s">
        <v>48</v>
      </c>
      <c r="G66" s="124">
        <v>278185</v>
      </c>
      <c r="H66" s="81">
        <v>354</v>
      </c>
      <c r="I66" s="22">
        <v>30857</v>
      </c>
      <c r="J66" s="81"/>
      <c r="K66" s="164">
        <v>191</v>
      </c>
      <c r="L66" s="165"/>
      <c r="M66" s="166"/>
      <c r="N66" s="22">
        <v>16451</v>
      </c>
      <c r="O66" s="68">
        <f>H66+K66</f>
        <v>545</v>
      </c>
      <c r="P66" s="155">
        <f>SUM(O66:O67)</f>
        <v>1105</v>
      </c>
      <c r="Q66" s="69">
        <f>I66+N66</f>
        <v>47308</v>
      </c>
      <c r="R66" s="155">
        <f>SUM(Q66:Q67)</f>
        <v>97546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364</v>
      </c>
      <c r="I67" s="22">
        <v>32716</v>
      </c>
      <c r="J67" s="81"/>
      <c r="K67" s="164">
        <v>196</v>
      </c>
      <c r="L67" s="165"/>
      <c r="M67" s="166"/>
      <c r="N67" s="22">
        <v>17522</v>
      </c>
      <c r="O67" s="68">
        <f>H67+K67</f>
        <v>560</v>
      </c>
      <c r="P67" s="156"/>
      <c r="Q67" s="69">
        <f>I67+N67</f>
        <v>50238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0.41528663625868234</v>
      </c>
      <c r="F68" s="49"/>
      <c r="G68" s="67">
        <f>G66+G65</f>
        <v>317022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131655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145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2019-05-16T00:30:21Z</cp:lastPrinted>
  <dcterms:created xsi:type="dcterms:W3CDTF">2007-08-14T04:27:29Z</dcterms:created>
  <dcterms:modified xsi:type="dcterms:W3CDTF">2019-05-17T00:25:49Z</dcterms:modified>
</cp:coreProperties>
</file>