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Лист1!$A$1:$AG$75</definedName>
  </definedNames>
  <calcPr calcId="152511"/>
</workbook>
</file>

<file path=xl/calcChain.xml><?xml version="1.0" encoding="utf-8"?>
<calcChain xmlns="http://schemas.openxmlformats.org/spreadsheetml/2006/main">
  <c r="G66" i="1" l="1"/>
  <c r="G69" i="1" s="1"/>
  <c r="O67" i="1" l="1"/>
  <c r="Q68" i="1" l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P62" i="1" l="1"/>
  <c r="R60" i="1"/>
  <c r="E60" i="1" s="1"/>
  <c r="R58" i="1"/>
  <c r="E58" i="1" s="1"/>
  <c r="P60" i="1"/>
  <c r="R62" i="1"/>
  <c r="E62" i="1" s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<sst xmlns="http://schemas.openxmlformats.org/spreadsheetml/2006/main" count="176" uniqueCount="138">
  <si>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</si>
  <si>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</si>
  <si>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</si>
  <si>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</si>
  <si>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</si>
  <si>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</si>
  <si>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</si>
  <si>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</si>
  <si>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</si>
  <si>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</si>
  <si>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</si>
  <si>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</si>
  <si>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</si>
  <si>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</si>
  <si>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</si>
  <si>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</si>
  <si>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</si>
  <si>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</si>
  <si>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</si>
  <si>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</si>
  <si>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</si>
  <si>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</si>
  <si>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</si>
  <si>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</si>
  <si>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</si>
  <si>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</si>
  <si>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</si>
  <si>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</si>
  <si>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</si>
  <si>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</si>
  <si>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</si>
  <si>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</si>
  <si>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</si>
  <si>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</si>
  <si>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</si>
  <si>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</si>
  <si>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</si>
  <si>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</si>
  <si>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</si>
  <si>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</si>
  <si>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</si>
  <si>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</si>
  <si>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</si>
  <si>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</si>
  <si>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</si>
  <si>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</si>
  <si>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</si>
  <si>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</si>
  <si>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</si>
  <si>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</si>
  <si>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</si>
  <si>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</si>
  <si>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</si>
  <si>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</si>
  <si>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</si>
  <si>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</si>
  <si>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</si>
  <si>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</si>
  <si>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</si>
  <si>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</si>
  <si>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</si>
  <si>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</si>
  <si>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</si>
  <si>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</si>
  <si>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</si>
  <si>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</si>
  <si>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</si>
  <si>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</si>
  <si>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</si>
  <si>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</si>
  <si>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</si>
  <si>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</si>
  <si>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</si>
  <si>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</si>
  <si>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</si>
  <si>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</si>
  <si>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</si>
  <si>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</si>
  <si>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</si>
  <si>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</si>
  <si>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</si>
  <si>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</si>
  <si>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</si>
  <si>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</si>
  <si>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</si>
  <si>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</si>
  <si>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</si>
  <si>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</si>
  <si>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</si>
  <si>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</si>
  <si>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</si>
  <si>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</si>
  <si>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</si>
  <si>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</si>
  <si>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</si>
  <si>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</si>
  <si>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</si>
  <si>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</si>
  <si>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</si>
  <si>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</si>
  <si>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</si>
  <si>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</si>
  <si>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</si>
  <si>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</si>
  <si>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</si>
  <si>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</si>
  <si>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</si>
  <si>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</si>
  <si>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</si>
  <si>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</si>
  <si>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</si>
  <si>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</si>
  <si>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</si>
  <si>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</si>
  <si>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</si>
  <si>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</si>
  <si>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</si>
  <si>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</si>
  <si>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</si>
  <si>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</si>
  <si>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</si>
  <si>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</si>
  <si>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</si>
  <si>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</si>
  <si>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</si>
  <si>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</si>
  <si>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</si>
  <si>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</si>
  <si>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</si>
  <si>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</si>
  <si>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 xml:space="preserve"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</si>
  <si>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>кушода, абрнок</t>
  </si>
  <si>
    <t>Оиди ҳолати роҳҳои автомобилгард ва ағбаҳо ба ҳолати  26.12.2017c</t>
  </si>
  <si>
    <t>Иҷрокунанда:   Қаландаров Н.</t>
  </si>
  <si>
    <t>кушода, борон</t>
  </si>
  <si>
    <t>кушода, барф</t>
  </si>
  <si>
    <t>баста, барф</t>
  </si>
  <si>
    <t xml:space="preserve"> Ҳамагӣ дар Ҷумҳурии Ӯзбекистон  140 вагон дар ҳаракат аз он ҷумла :  140 в - борҳои гуногун.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</si>
</sst>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20" fillId="0" borderId="4" xfId="2" applyFont="1" applyFill="1" applyBorder="1" applyAlignment="1">
      <alignment horizontal="left" vertical="center" wrapText="1"/>
    </xf>
    <xf numFmtId="9" fontId="19" fillId="0" borderId="5" xfId="2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0" xfId="0" applyFont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7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1.4855059784193643</c:v>
                </c:pt>
                <c:pt idx="4" formatCode="0%">
                  <c:v>1.0159748679901077</c:v>
                </c:pt>
                <c:pt idx="6" formatCode="0%">
                  <c:v>0.66237780333525009</c:v>
                </c:pt>
                <c:pt idx="8" formatCode="0%">
                  <c:v>2.2047935103244836</c:v>
                </c:pt>
                <c:pt idx="10" formatCode="0%">
                  <c:v>0.76822307476373164</c:v>
                </c:pt>
                <c:pt idx="12" formatCode="0%">
                  <c:v>1.1504388229220444</c:v>
                </c:pt>
                <c:pt idx="14" formatCode="0%">
                  <c:v>1.2399374609130707</c:v>
                </c:pt>
                <c:pt idx="15" formatCode="0%">
                  <c:v>1.0486270127891557</c:v>
                </c:pt>
                <c:pt idx="17" formatCode="0%">
                  <c:v>1.0646997875215682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42730</c:v>
                </c:pt>
                <c:pt idx="1">
                  <c:v>0</c:v>
                </c:pt>
                <c:pt idx="2">
                  <c:v>17145</c:v>
                </c:pt>
                <c:pt idx="4">
                  <c:v>14961</c:v>
                </c:pt>
                <c:pt idx="6">
                  <c:v>13912</c:v>
                </c:pt>
                <c:pt idx="8">
                  <c:v>13560</c:v>
                </c:pt>
                <c:pt idx="10">
                  <c:v>10687</c:v>
                </c:pt>
                <c:pt idx="12">
                  <c:v>9685</c:v>
                </c:pt>
                <c:pt idx="14">
                  <c:v>79950</c:v>
                </c:pt>
                <c:pt idx="15">
                  <c:v>871676</c:v>
                </c:pt>
                <c:pt idx="17">
                  <c:v>951626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40</c:v>
                </c:pt>
                <c:pt idx="7">
                  <c:v>23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819</c:v>
                </c:pt>
                <c:pt idx="16">
                  <c:v>796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3530</c:v>
                </c:pt>
                <c:pt idx="7">
                  <c:v>4177</c:v>
                </c:pt>
                <c:pt idx="8">
                  <c:v>2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283208</c:v>
                </c:pt>
                <c:pt idx="16">
                  <c:v>296810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12153</c:v>
                </c:pt>
                <c:pt idx="3">
                  <c:v>13316</c:v>
                </c:pt>
                <c:pt idx="4">
                  <c:v>7548</c:v>
                </c:pt>
                <c:pt idx="5">
                  <c:v>7652</c:v>
                </c:pt>
                <c:pt idx="6">
                  <c:v>700</c:v>
                </c:pt>
                <c:pt idx="7">
                  <c:v>808</c:v>
                </c:pt>
                <c:pt idx="8">
                  <c:v>15152</c:v>
                </c:pt>
                <c:pt idx="9">
                  <c:v>14736</c:v>
                </c:pt>
                <c:pt idx="10">
                  <c:v>4062</c:v>
                </c:pt>
                <c:pt idx="11">
                  <c:v>4148</c:v>
                </c:pt>
                <c:pt idx="12">
                  <c:v>5570</c:v>
                </c:pt>
                <c:pt idx="13">
                  <c:v>5572</c:v>
                </c:pt>
                <c:pt idx="15">
                  <c:v>165689</c:v>
                </c:pt>
                <c:pt idx="16">
                  <c:v>168356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13</c:v>
                </c:pt>
                <c:pt idx="3">
                  <c:v>15</c:v>
                </c:pt>
                <c:pt idx="4">
                  <c:v>23</c:v>
                </c:pt>
                <c:pt idx="5">
                  <c:v>118</c:v>
                </c:pt>
                <c:pt idx="6">
                  <c:v>49</c:v>
                </c:pt>
                <c:pt idx="7">
                  <c:v>33</c:v>
                </c:pt>
                <c:pt idx="8">
                  <c:v>64</c:v>
                </c:pt>
                <c:pt idx="9">
                  <c:v>49</c:v>
                </c:pt>
                <c:pt idx="10">
                  <c:v>27</c:v>
                </c:pt>
                <c:pt idx="11">
                  <c:v>21</c:v>
                </c:pt>
                <c:pt idx="12">
                  <c:v>12</c:v>
                </c:pt>
                <c:pt idx="13">
                  <c:v>29</c:v>
                </c:pt>
                <c:pt idx="15">
                  <c:v>1260</c:v>
                </c:pt>
                <c:pt idx="16">
                  <c:v>1225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28</c:v>
                </c:pt>
                <c:pt idx="4">
                  <c:v>141</c:v>
                </c:pt>
                <c:pt idx="6">
                  <c:v>82</c:v>
                </c:pt>
                <c:pt idx="8">
                  <c:v>113</c:v>
                </c:pt>
                <c:pt idx="10">
                  <c:v>48</c:v>
                </c:pt>
                <c:pt idx="12">
                  <c:v>41</c:v>
                </c:pt>
                <c:pt idx="15">
                  <c:v>2485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12153</c:v>
                </c:pt>
                <c:pt idx="3">
                  <c:v>13316</c:v>
                </c:pt>
                <c:pt idx="4">
                  <c:v>7548</c:v>
                </c:pt>
                <c:pt idx="5">
                  <c:v>7652</c:v>
                </c:pt>
                <c:pt idx="6">
                  <c:v>4230</c:v>
                </c:pt>
                <c:pt idx="7">
                  <c:v>4985</c:v>
                </c:pt>
                <c:pt idx="8">
                  <c:v>15154</c:v>
                </c:pt>
                <c:pt idx="9">
                  <c:v>14743</c:v>
                </c:pt>
                <c:pt idx="10">
                  <c:v>4062</c:v>
                </c:pt>
                <c:pt idx="11">
                  <c:v>4148</c:v>
                </c:pt>
                <c:pt idx="12">
                  <c:v>5570</c:v>
                </c:pt>
                <c:pt idx="13">
                  <c:v>5572</c:v>
                </c:pt>
                <c:pt idx="15">
                  <c:v>448897</c:v>
                </c:pt>
                <c:pt idx="16">
                  <c:v>465166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25469</c:v>
                </c:pt>
                <c:pt idx="4">
                  <c:v>15200</c:v>
                </c:pt>
                <c:pt idx="6">
                  <c:v>9215</c:v>
                </c:pt>
                <c:pt idx="8">
                  <c:v>29897</c:v>
                </c:pt>
                <c:pt idx="10">
                  <c:v>8210</c:v>
                </c:pt>
                <c:pt idx="12">
                  <c:v>11142</c:v>
                </c:pt>
                <c:pt idx="14">
                  <c:v>99133</c:v>
                </c:pt>
                <c:pt idx="15">
                  <c:v>914063</c:v>
                </c:pt>
                <c:pt idx="17">
                  <c:v>1013196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046008"/>
        <c:axId val="122884792"/>
      </c:barChart>
      <c:catAx>
        <c:axId val="170046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2884792"/>
        <c:crosses val="autoZero"/>
        <c:auto val="1"/>
        <c:lblAlgn val="ctr"/>
        <c:lblOffset val="100"/>
        <c:noMultiLvlLbl val="0"/>
      </c:catAx>
      <c:valAx>
        <c:axId val="122884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70046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1.4855059784193643</c:v>
                </c:pt>
                <c:pt idx="4" formatCode="0%">
                  <c:v>1.0159748679901077</c:v>
                </c:pt>
                <c:pt idx="6" formatCode="0%">
                  <c:v>0.66237780333525009</c:v>
                </c:pt>
                <c:pt idx="8" formatCode="0%">
                  <c:v>2.2047935103244836</c:v>
                </c:pt>
                <c:pt idx="10" formatCode="0%">
                  <c:v>0.76822307476373164</c:v>
                </c:pt>
                <c:pt idx="12" formatCode="0%">
                  <c:v>1.1504388229220444</c:v>
                </c:pt>
                <c:pt idx="14" formatCode="0%">
                  <c:v>1.2399374609130707</c:v>
                </c:pt>
                <c:pt idx="15" formatCode="0%">
                  <c:v>1.0486270127891557</c:v>
                </c:pt>
                <c:pt idx="17" formatCode="0%">
                  <c:v>1.0646997875215682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42730</c:v>
                </c:pt>
                <c:pt idx="1">
                  <c:v>0</c:v>
                </c:pt>
                <c:pt idx="2">
                  <c:v>17145</c:v>
                </c:pt>
                <c:pt idx="4">
                  <c:v>14961</c:v>
                </c:pt>
                <c:pt idx="6">
                  <c:v>13912</c:v>
                </c:pt>
                <c:pt idx="8">
                  <c:v>13560</c:v>
                </c:pt>
                <c:pt idx="10">
                  <c:v>10687</c:v>
                </c:pt>
                <c:pt idx="12">
                  <c:v>9685</c:v>
                </c:pt>
                <c:pt idx="14">
                  <c:v>79950</c:v>
                </c:pt>
                <c:pt idx="15">
                  <c:v>871676</c:v>
                </c:pt>
                <c:pt idx="17">
                  <c:v>951626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40</c:v>
                </c:pt>
                <c:pt idx="7">
                  <c:v>23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819</c:v>
                </c:pt>
                <c:pt idx="16">
                  <c:v>796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3530</c:v>
                </c:pt>
                <c:pt idx="7">
                  <c:v>4177</c:v>
                </c:pt>
                <c:pt idx="8">
                  <c:v>2</c:v>
                </c:pt>
                <c:pt idx="9">
                  <c:v>7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283208</c:v>
                </c:pt>
                <c:pt idx="16">
                  <c:v>296810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12153</c:v>
                </c:pt>
                <c:pt idx="3">
                  <c:v>13316</c:v>
                </c:pt>
                <c:pt idx="4">
                  <c:v>7548</c:v>
                </c:pt>
                <c:pt idx="5">
                  <c:v>7652</c:v>
                </c:pt>
                <c:pt idx="6">
                  <c:v>700</c:v>
                </c:pt>
                <c:pt idx="7">
                  <c:v>808</c:v>
                </c:pt>
                <c:pt idx="8">
                  <c:v>15152</c:v>
                </c:pt>
                <c:pt idx="9">
                  <c:v>14736</c:v>
                </c:pt>
                <c:pt idx="10">
                  <c:v>4062</c:v>
                </c:pt>
                <c:pt idx="11">
                  <c:v>4148</c:v>
                </c:pt>
                <c:pt idx="12">
                  <c:v>5570</c:v>
                </c:pt>
                <c:pt idx="13">
                  <c:v>5572</c:v>
                </c:pt>
                <c:pt idx="15">
                  <c:v>165689</c:v>
                </c:pt>
                <c:pt idx="16">
                  <c:v>168356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13</c:v>
                </c:pt>
                <c:pt idx="3">
                  <c:v>15</c:v>
                </c:pt>
                <c:pt idx="4">
                  <c:v>23</c:v>
                </c:pt>
                <c:pt idx="5">
                  <c:v>118</c:v>
                </c:pt>
                <c:pt idx="6">
                  <c:v>49</c:v>
                </c:pt>
                <c:pt idx="7">
                  <c:v>33</c:v>
                </c:pt>
                <c:pt idx="8">
                  <c:v>64</c:v>
                </c:pt>
                <c:pt idx="9">
                  <c:v>49</c:v>
                </c:pt>
                <c:pt idx="10">
                  <c:v>27</c:v>
                </c:pt>
                <c:pt idx="11">
                  <c:v>21</c:v>
                </c:pt>
                <c:pt idx="12">
                  <c:v>12</c:v>
                </c:pt>
                <c:pt idx="13">
                  <c:v>29</c:v>
                </c:pt>
                <c:pt idx="15">
                  <c:v>1260</c:v>
                </c:pt>
                <c:pt idx="16">
                  <c:v>1225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28</c:v>
                </c:pt>
                <c:pt idx="4">
                  <c:v>141</c:v>
                </c:pt>
                <c:pt idx="6">
                  <c:v>82</c:v>
                </c:pt>
                <c:pt idx="8">
                  <c:v>113</c:v>
                </c:pt>
                <c:pt idx="10">
                  <c:v>48</c:v>
                </c:pt>
                <c:pt idx="12">
                  <c:v>41</c:v>
                </c:pt>
                <c:pt idx="15">
                  <c:v>2485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12153</c:v>
                </c:pt>
                <c:pt idx="3">
                  <c:v>13316</c:v>
                </c:pt>
                <c:pt idx="4">
                  <c:v>7548</c:v>
                </c:pt>
                <c:pt idx="5">
                  <c:v>7652</c:v>
                </c:pt>
                <c:pt idx="6">
                  <c:v>4230</c:v>
                </c:pt>
                <c:pt idx="7">
                  <c:v>4985</c:v>
                </c:pt>
                <c:pt idx="8">
                  <c:v>15154</c:v>
                </c:pt>
                <c:pt idx="9">
                  <c:v>14743</c:v>
                </c:pt>
                <c:pt idx="10">
                  <c:v>4062</c:v>
                </c:pt>
                <c:pt idx="11">
                  <c:v>4148</c:v>
                </c:pt>
                <c:pt idx="12">
                  <c:v>5570</c:v>
                </c:pt>
                <c:pt idx="13">
                  <c:v>5572</c:v>
                </c:pt>
                <c:pt idx="15">
                  <c:v>448897</c:v>
                </c:pt>
                <c:pt idx="16">
                  <c:v>465166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25469</c:v>
                </c:pt>
                <c:pt idx="4">
                  <c:v>15200</c:v>
                </c:pt>
                <c:pt idx="6">
                  <c:v>9215</c:v>
                </c:pt>
                <c:pt idx="8">
                  <c:v>29897</c:v>
                </c:pt>
                <c:pt idx="10">
                  <c:v>8210</c:v>
                </c:pt>
                <c:pt idx="12">
                  <c:v>11142</c:v>
                </c:pt>
                <c:pt idx="14">
                  <c:v>99133</c:v>
                </c:pt>
                <c:pt idx="15">
                  <c:v>914063</c:v>
                </c:pt>
                <c:pt idx="17">
                  <c:v>1013196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2885184"/>
        <c:axId val="122885576"/>
      </c:barChart>
      <c:catAx>
        <c:axId val="122885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2885576"/>
        <c:crosses val="autoZero"/>
        <c:auto val="1"/>
        <c:lblAlgn val="ctr"/>
        <c:lblOffset val="100"/>
        <c:noMultiLvlLbl val="0"/>
      </c:catAx>
      <c:valAx>
        <c:axId val="122885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2885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5"/>
  <sheetViews>
    <sheetView showGridLines="0" tabSelected="1" view="pageBreakPreview" topLeftCell="A56" zoomScale="70" zoomScaleSheetLayoutView="70" workbookViewId="0">
      <selection activeCell="C70" sqref="C70:R70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19.28515625" customWidth="1"/>
    <col min="18" max="18" width="17.140625" customWidth="1"/>
    <col min="19" max="33" width="9.140625" hidden="1" customWidth="1"/>
    <col min="34" max="34" width="2.7109375" customWidth="1"/>
  </cols>
  <sheetData>
    <row r="1" spans="1:21" ht="22.5" customHeight="1">
      <c r="A1" s="133" t="s">
        <v>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</row>
    <row r="2" spans="1:21" ht="27" customHeight="1">
      <c r="A2" s="143" t="s">
        <v>132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152" t="s">
        <v>38</v>
      </c>
      <c r="B4" s="152" t="s">
        <v>83</v>
      </c>
      <c r="C4" s="152" t="s">
        <v>82</v>
      </c>
      <c r="D4" s="96" t="s">
        <v>81</v>
      </c>
      <c r="E4" s="113"/>
      <c r="F4" s="96" t="s">
        <v>48</v>
      </c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8"/>
    </row>
    <row r="5" spans="1:21" ht="15.75" customHeight="1">
      <c r="A5" s="153"/>
      <c r="B5" s="153"/>
      <c r="C5" s="153"/>
      <c r="D5" s="159"/>
      <c r="E5" s="160"/>
      <c r="F5" s="99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1"/>
    </row>
    <row r="6" spans="1:21" ht="10.5" customHeight="1">
      <c r="A6" s="153"/>
      <c r="B6" s="153"/>
      <c r="C6" s="153"/>
      <c r="D6" s="159"/>
      <c r="E6" s="160"/>
      <c r="F6" s="102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/>
    </row>
    <row r="7" spans="1:21" ht="33.75" customHeight="1">
      <c r="A7" s="153"/>
      <c r="B7" s="153"/>
      <c r="C7" s="153"/>
      <c r="D7" s="159"/>
      <c r="E7" s="160"/>
      <c r="F7" s="96" t="s">
        <v>80</v>
      </c>
      <c r="G7" s="112"/>
      <c r="H7" s="112"/>
      <c r="I7" s="112"/>
      <c r="J7" s="112"/>
      <c r="K7" s="112"/>
      <c r="L7" s="112"/>
      <c r="M7" s="113"/>
      <c r="N7" s="106" t="s">
        <v>98</v>
      </c>
      <c r="O7" s="84"/>
      <c r="P7" s="84"/>
      <c r="Q7" s="84"/>
      <c r="R7" s="85"/>
      <c r="S7" s="1"/>
      <c r="T7" s="1"/>
      <c r="U7" s="1"/>
    </row>
    <row r="8" spans="1:21" ht="54" customHeight="1">
      <c r="A8" s="154"/>
      <c r="B8" s="154"/>
      <c r="C8" s="154"/>
      <c r="D8" s="114"/>
      <c r="E8" s="116"/>
      <c r="F8" s="114"/>
      <c r="G8" s="115"/>
      <c r="H8" s="115"/>
      <c r="I8" s="115"/>
      <c r="J8" s="115"/>
      <c r="K8" s="115"/>
      <c r="L8" s="115"/>
      <c r="M8" s="116"/>
      <c r="N8" s="106" t="s">
        <v>99</v>
      </c>
      <c r="O8" s="107"/>
      <c r="P8" s="108"/>
      <c r="Q8" s="155" t="s">
        <v>84</v>
      </c>
      <c r="R8" s="156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111">
        <v>4</v>
      </c>
      <c r="E9" s="85"/>
      <c r="F9" s="111">
        <v>5</v>
      </c>
      <c r="G9" s="84"/>
      <c r="H9" s="84"/>
      <c r="I9" s="84"/>
      <c r="J9" s="84"/>
      <c r="K9" s="84"/>
      <c r="L9" s="84"/>
      <c r="M9" s="85"/>
      <c r="N9" s="111">
        <v>6</v>
      </c>
      <c r="O9" s="107"/>
      <c r="P9" s="108"/>
      <c r="Q9" s="157">
        <v>7</v>
      </c>
      <c r="R9" s="158"/>
    </row>
    <row r="10" spans="1:21" s="3" customFormat="1" ht="28.5" customHeight="1">
      <c r="A10" s="105" t="s">
        <v>34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5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1" t="s">
        <v>131</v>
      </c>
      <c r="E11" s="82"/>
      <c r="F11" s="81" t="s">
        <v>119</v>
      </c>
      <c r="G11" s="84"/>
      <c r="H11" s="84"/>
      <c r="I11" s="84"/>
      <c r="J11" s="84"/>
      <c r="K11" s="84"/>
      <c r="L11" s="84"/>
      <c r="M11" s="85"/>
      <c r="N11" s="81">
        <v>4</v>
      </c>
      <c r="O11" s="107"/>
      <c r="P11" s="108"/>
      <c r="Q11" s="44">
        <v>1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1" t="s">
        <v>131</v>
      </c>
      <c r="E12" s="82"/>
      <c r="F12" s="81" t="s">
        <v>118</v>
      </c>
      <c r="G12" s="84"/>
      <c r="H12" s="84"/>
      <c r="I12" s="84"/>
      <c r="J12" s="84"/>
      <c r="K12" s="84"/>
      <c r="L12" s="84"/>
      <c r="M12" s="85"/>
      <c r="N12" s="81">
        <v>3</v>
      </c>
      <c r="O12" s="107"/>
      <c r="P12" s="108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1" t="s">
        <v>131</v>
      </c>
      <c r="E13" s="82"/>
      <c r="F13" s="81" t="s">
        <v>120</v>
      </c>
      <c r="G13" s="84"/>
      <c r="H13" s="84"/>
      <c r="I13" s="84"/>
      <c r="J13" s="84"/>
      <c r="K13" s="84"/>
      <c r="L13" s="84"/>
      <c r="M13" s="85"/>
      <c r="N13" s="81">
        <v>4</v>
      </c>
      <c r="O13" s="107"/>
      <c r="P13" s="108"/>
      <c r="Q13" s="44">
        <v>1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1" t="s">
        <v>131</v>
      </c>
      <c r="E14" s="82"/>
      <c r="F14" s="81" t="s">
        <v>117</v>
      </c>
      <c r="G14" s="84"/>
      <c r="H14" s="84"/>
      <c r="I14" s="84"/>
      <c r="J14" s="84"/>
      <c r="K14" s="84"/>
      <c r="L14" s="84"/>
      <c r="M14" s="85"/>
      <c r="N14" s="81">
        <v>5</v>
      </c>
      <c r="O14" s="107"/>
      <c r="P14" s="108"/>
      <c r="Q14" s="44">
        <v>1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1" t="s">
        <v>131</v>
      </c>
      <c r="E15" s="82"/>
      <c r="F15" s="81" t="s">
        <v>116</v>
      </c>
      <c r="G15" s="84"/>
      <c r="H15" s="84"/>
      <c r="I15" s="84"/>
      <c r="J15" s="84"/>
      <c r="K15" s="84"/>
      <c r="L15" s="84"/>
      <c r="M15" s="85"/>
      <c r="N15" s="81">
        <v>3</v>
      </c>
      <c r="O15" s="107"/>
      <c r="P15" s="108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1" t="s">
        <v>131</v>
      </c>
      <c r="E16" s="82"/>
      <c r="F16" s="81" t="s">
        <v>121</v>
      </c>
      <c r="G16" s="84"/>
      <c r="H16" s="84"/>
      <c r="I16" s="84"/>
      <c r="J16" s="84"/>
      <c r="K16" s="84"/>
      <c r="L16" s="84"/>
      <c r="M16" s="85"/>
      <c r="N16" s="81">
        <v>4</v>
      </c>
      <c r="O16" s="107"/>
      <c r="P16" s="108"/>
      <c r="Q16" s="44">
        <v>2</v>
      </c>
      <c r="R16" s="45"/>
    </row>
    <row r="17" spans="1:28" s="5" customFormat="1" ht="48.75" customHeight="1">
      <c r="A17" s="31">
        <v>7</v>
      </c>
      <c r="B17" s="87"/>
      <c r="C17" s="32" t="s">
        <v>20</v>
      </c>
      <c r="D17" s="81" t="s">
        <v>131</v>
      </c>
      <c r="E17" s="82"/>
      <c r="F17" s="81" t="s">
        <v>122</v>
      </c>
      <c r="G17" s="84"/>
      <c r="H17" s="84"/>
      <c r="I17" s="84"/>
      <c r="J17" s="84"/>
      <c r="K17" s="84"/>
      <c r="L17" s="84"/>
      <c r="M17" s="85"/>
      <c r="N17" s="81">
        <v>3</v>
      </c>
      <c r="O17" s="107"/>
      <c r="P17" s="108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1" t="s">
        <v>131</v>
      </c>
      <c r="E18" s="82"/>
      <c r="F18" s="81" t="s">
        <v>123</v>
      </c>
      <c r="G18" s="84"/>
      <c r="H18" s="84"/>
      <c r="I18" s="84"/>
      <c r="J18" s="84"/>
      <c r="K18" s="84"/>
      <c r="L18" s="84"/>
      <c r="M18" s="85"/>
      <c r="N18" s="81">
        <v>4</v>
      </c>
      <c r="O18" s="107"/>
      <c r="P18" s="108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1" t="s">
        <v>135</v>
      </c>
      <c r="E19" s="82"/>
      <c r="F19" s="81" t="s">
        <v>78</v>
      </c>
      <c r="G19" s="84"/>
      <c r="H19" s="84"/>
      <c r="I19" s="84"/>
      <c r="J19" s="84"/>
      <c r="K19" s="84"/>
      <c r="L19" s="84"/>
      <c r="M19" s="85"/>
      <c r="N19" s="81">
        <v>14</v>
      </c>
      <c r="O19" s="107"/>
      <c r="P19" s="108"/>
      <c r="Q19" s="78">
        <v>9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105" t="s">
        <v>31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5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1" t="s">
        <v>131</v>
      </c>
      <c r="E22" s="82"/>
      <c r="F22" s="81" t="s">
        <v>106</v>
      </c>
      <c r="G22" s="84"/>
      <c r="H22" s="84"/>
      <c r="I22" s="84"/>
      <c r="J22" s="84"/>
      <c r="K22" s="84"/>
      <c r="L22" s="84"/>
      <c r="M22" s="85"/>
      <c r="N22" s="81">
        <v>6</v>
      </c>
      <c r="O22" s="107"/>
      <c r="P22" s="108"/>
      <c r="Q22" s="44">
        <v>1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1" t="s">
        <v>134</v>
      </c>
      <c r="E23" s="82"/>
      <c r="F23" s="81" t="s">
        <v>107</v>
      </c>
      <c r="G23" s="84"/>
      <c r="H23" s="84"/>
      <c r="I23" s="84"/>
      <c r="J23" s="84"/>
      <c r="K23" s="84"/>
      <c r="L23" s="84"/>
      <c r="M23" s="85"/>
      <c r="N23" s="81">
        <v>8</v>
      </c>
      <c r="O23" s="107"/>
      <c r="P23" s="108"/>
      <c r="Q23" s="44">
        <v>1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1" t="s">
        <v>131</v>
      </c>
      <c r="E24" s="82"/>
      <c r="F24" s="81" t="s">
        <v>79</v>
      </c>
      <c r="G24" s="84"/>
      <c r="H24" s="84"/>
      <c r="I24" s="84"/>
      <c r="J24" s="84"/>
      <c r="K24" s="84"/>
      <c r="L24" s="84"/>
      <c r="M24" s="85"/>
      <c r="N24" s="81">
        <v>4</v>
      </c>
      <c r="O24" s="107"/>
      <c r="P24" s="108"/>
      <c r="Q24" s="44">
        <v>1</v>
      </c>
      <c r="R24" s="46"/>
    </row>
    <row r="25" spans="1:28" s="3" customFormat="1" ht="28.5" customHeight="1">
      <c r="A25" s="105" t="s">
        <v>35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5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1" t="s">
        <v>131</v>
      </c>
      <c r="E26" s="82"/>
      <c r="F26" s="81" t="s">
        <v>124</v>
      </c>
      <c r="G26" s="84"/>
      <c r="H26" s="84"/>
      <c r="I26" s="84"/>
      <c r="J26" s="84"/>
      <c r="K26" s="84"/>
      <c r="L26" s="84"/>
      <c r="M26" s="85"/>
      <c r="N26" s="81">
        <v>5</v>
      </c>
      <c r="O26" s="107"/>
      <c r="P26" s="108"/>
      <c r="Q26" s="44">
        <v>1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1" t="s">
        <v>131</v>
      </c>
      <c r="E27" s="82"/>
      <c r="F27" s="81" t="s">
        <v>103</v>
      </c>
      <c r="G27" s="84"/>
      <c r="H27" s="84"/>
      <c r="I27" s="84"/>
      <c r="J27" s="84"/>
      <c r="K27" s="84"/>
      <c r="L27" s="84"/>
      <c r="M27" s="85"/>
      <c r="N27" s="81">
        <v>5</v>
      </c>
      <c r="O27" s="107"/>
      <c r="P27" s="108"/>
      <c r="Q27" s="44">
        <v>2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1" t="s">
        <v>134</v>
      </c>
      <c r="E28" s="82"/>
      <c r="F28" s="81" t="s">
        <v>125</v>
      </c>
      <c r="G28" s="84"/>
      <c r="H28" s="84"/>
      <c r="I28" s="84"/>
      <c r="J28" s="84"/>
      <c r="K28" s="84"/>
      <c r="L28" s="84"/>
      <c r="M28" s="85"/>
      <c r="N28" s="81">
        <v>6</v>
      </c>
      <c r="O28" s="107"/>
      <c r="P28" s="108"/>
      <c r="Q28" s="44">
        <v>3</v>
      </c>
      <c r="R28" s="46"/>
    </row>
    <row r="29" spans="1:28" s="3" customFormat="1" ht="28.5" customHeight="1">
      <c r="A29" s="105" t="s">
        <v>37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5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1" t="s">
        <v>131</v>
      </c>
      <c r="E30" s="82"/>
      <c r="F30" s="81" t="s">
        <v>126</v>
      </c>
      <c r="G30" s="84"/>
      <c r="H30" s="84"/>
      <c r="I30" s="84"/>
      <c r="J30" s="84"/>
      <c r="K30" s="84"/>
      <c r="L30" s="84"/>
      <c r="M30" s="85"/>
      <c r="N30" s="81">
        <v>5</v>
      </c>
      <c r="O30" s="107"/>
      <c r="P30" s="108"/>
      <c r="Q30" s="44">
        <v>3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1" t="s">
        <v>131</v>
      </c>
      <c r="E31" s="82"/>
      <c r="F31" s="81" t="s">
        <v>127</v>
      </c>
      <c r="G31" s="84"/>
      <c r="H31" s="84"/>
      <c r="I31" s="84"/>
      <c r="J31" s="84"/>
      <c r="K31" s="84"/>
      <c r="L31" s="84"/>
      <c r="M31" s="85"/>
      <c r="N31" s="81">
        <v>6</v>
      </c>
      <c r="O31" s="107"/>
      <c r="P31" s="108"/>
      <c r="Q31" s="44">
        <v>1</v>
      </c>
      <c r="R31" s="46"/>
      <c r="T31" s="3"/>
      <c r="Z31" s="130"/>
      <c r="AA31" s="131"/>
      <c r="AB31" s="132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1" t="s">
        <v>131</v>
      </c>
      <c r="E32" s="82"/>
      <c r="F32" s="81" t="s">
        <v>128</v>
      </c>
      <c r="G32" s="84"/>
      <c r="H32" s="84"/>
      <c r="I32" s="84"/>
      <c r="J32" s="84"/>
      <c r="K32" s="84"/>
      <c r="L32" s="84"/>
      <c r="M32" s="85"/>
      <c r="N32" s="81">
        <v>8</v>
      </c>
      <c r="O32" s="107"/>
      <c r="P32" s="108"/>
      <c r="Q32" s="44">
        <v>4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161">
        <v>4</v>
      </c>
      <c r="E33" s="85"/>
      <c r="F33" s="161">
        <v>5</v>
      </c>
      <c r="G33" s="84"/>
      <c r="H33" s="84"/>
      <c r="I33" s="84"/>
      <c r="J33" s="84"/>
      <c r="K33" s="84"/>
      <c r="L33" s="84"/>
      <c r="M33" s="85"/>
      <c r="N33" s="161">
        <v>6</v>
      </c>
      <c r="O33" s="107"/>
      <c r="P33" s="108"/>
      <c r="Q33" s="47">
        <v>7</v>
      </c>
      <c r="R33" s="48"/>
      <c r="S33" s="4"/>
    </row>
    <row r="34" spans="1:19" s="3" customFormat="1" ht="28.5" customHeight="1">
      <c r="A34" s="105" t="s">
        <v>32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5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1" t="s">
        <v>131</v>
      </c>
      <c r="E35" s="82"/>
      <c r="F35" s="81" t="s">
        <v>108</v>
      </c>
      <c r="G35" s="84"/>
      <c r="H35" s="84"/>
      <c r="I35" s="84"/>
      <c r="J35" s="84"/>
      <c r="K35" s="84"/>
      <c r="L35" s="84"/>
      <c r="M35" s="85"/>
      <c r="N35" s="81">
        <v>8</v>
      </c>
      <c r="O35" s="107"/>
      <c r="P35" s="108"/>
      <c r="Q35" s="44">
        <v>6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1" t="s">
        <v>131</v>
      </c>
      <c r="E36" s="82"/>
      <c r="F36" s="81" t="s">
        <v>109</v>
      </c>
      <c r="G36" s="84"/>
      <c r="H36" s="84"/>
      <c r="I36" s="84"/>
      <c r="J36" s="84"/>
      <c r="K36" s="84"/>
      <c r="L36" s="84"/>
      <c r="M36" s="85"/>
      <c r="N36" s="81">
        <v>7</v>
      </c>
      <c r="O36" s="107"/>
      <c r="P36" s="108"/>
      <c r="Q36" s="44">
        <v>6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105" t="s">
        <v>36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5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1" t="s">
        <v>134</v>
      </c>
      <c r="E39" s="82"/>
      <c r="F39" s="81" t="s">
        <v>115</v>
      </c>
      <c r="G39" s="84"/>
      <c r="H39" s="84"/>
      <c r="I39" s="84"/>
      <c r="J39" s="84"/>
      <c r="K39" s="84"/>
      <c r="L39" s="84"/>
      <c r="M39" s="85"/>
      <c r="N39" s="81">
        <v>6</v>
      </c>
      <c r="O39" s="107"/>
      <c r="P39" s="108"/>
      <c r="Q39" s="44">
        <v>2</v>
      </c>
      <c r="R39" s="46"/>
    </row>
    <row r="40" spans="1:19" s="5" customFormat="1" ht="42" customHeight="1">
      <c r="A40" s="142"/>
      <c r="B40" s="142"/>
      <c r="C40" s="32" t="s">
        <v>33</v>
      </c>
      <c r="D40" s="81" t="s">
        <v>135</v>
      </c>
      <c r="E40" s="82"/>
      <c r="F40" s="81" t="s">
        <v>110</v>
      </c>
      <c r="G40" s="84"/>
      <c r="H40" s="84"/>
      <c r="I40" s="84"/>
      <c r="J40" s="84"/>
      <c r="K40" s="84"/>
      <c r="L40" s="84"/>
      <c r="M40" s="85"/>
      <c r="N40" s="81">
        <v>4</v>
      </c>
      <c r="O40" s="107"/>
      <c r="P40" s="108"/>
      <c r="Q40" s="44">
        <v>2</v>
      </c>
      <c r="R40" s="46"/>
    </row>
    <row r="41" spans="1:19" s="5" customFormat="1" ht="47.25" customHeight="1">
      <c r="A41" s="142"/>
      <c r="B41" s="142"/>
      <c r="C41" s="32" t="s">
        <v>3</v>
      </c>
      <c r="D41" s="81" t="s">
        <v>135</v>
      </c>
      <c r="E41" s="82"/>
      <c r="F41" s="81" t="s">
        <v>129</v>
      </c>
      <c r="G41" s="84"/>
      <c r="H41" s="84"/>
      <c r="I41" s="84"/>
      <c r="J41" s="84"/>
      <c r="K41" s="84"/>
      <c r="L41" s="84"/>
      <c r="M41" s="85"/>
      <c r="N41" s="81">
        <v>8</v>
      </c>
      <c r="O41" s="107"/>
      <c r="P41" s="108"/>
      <c r="Q41" s="44">
        <v>1</v>
      </c>
      <c r="R41" s="46"/>
    </row>
    <row r="42" spans="1:19" s="5" customFormat="1" ht="42" customHeight="1">
      <c r="A42" s="142"/>
      <c r="B42" s="142"/>
      <c r="C42" s="32" t="s">
        <v>13</v>
      </c>
      <c r="D42" s="81" t="s">
        <v>135</v>
      </c>
      <c r="E42" s="82"/>
      <c r="F42" s="81" t="s">
        <v>111</v>
      </c>
      <c r="G42" s="84"/>
      <c r="H42" s="84"/>
      <c r="I42" s="84"/>
      <c r="J42" s="84"/>
      <c r="K42" s="84"/>
      <c r="L42" s="84"/>
      <c r="M42" s="85"/>
      <c r="N42" s="81">
        <v>5</v>
      </c>
      <c r="O42" s="107"/>
      <c r="P42" s="108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1" t="s">
        <v>135</v>
      </c>
      <c r="E43" s="82"/>
      <c r="F43" s="81" t="s">
        <v>114</v>
      </c>
      <c r="G43" s="84"/>
      <c r="H43" s="84"/>
      <c r="I43" s="84"/>
      <c r="J43" s="84"/>
      <c r="K43" s="84"/>
      <c r="L43" s="84"/>
      <c r="M43" s="85"/>
      <c r="N43" s="81">
        <v>6</v>
      </c>
      <c r="O43" s="107"/>
      <c r="P43" s="108"/>
      <c r="Q43" s="44">
        <v>1</v>
      </c>
      <c r="R43" s="46"/>
    </row>
    <row r="44" spans="1:19" s="5" customFormat="1" ht="42" customHeight="1">
      <c r="A44" s="87"/>
      <c r="B44" s="87"/>
      <c r="C44" s="32" t="s">
        <v>12</v>
      </c>
      <c r="D44" s="81" t="s">
        <v>131</v>
      </c>
      <c r="E44" s="82"/>
      <c r="F44" s="81" t="s">
        <v>112</v>
      </c>
      <c r="G44" s="84"/>
      <c r="H44" s="84"/>
      <c r="I44" s="84"/>
      <c r="J44" s="84"/>
      <c r="K44" s="84"/>
      <c r="L44" s="84"/>
      <c r="M44" s="85"/>
      <c r="N44" s="81">
        <v>8</v>
      </c>
      <c r="O44" s="107"/>
      <c r="P44" s="108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1" t="s">
        <v>135</v>
      </c>
      <c r="E45" s="82"/>
      <c r="F45" s="81" t="s">
        <v>105</v>
      </c>
      <c r="G45" s="84"/>
      <c r="H45" s="84"/>
      <c r="I45" s="84"/>
      <c r="J45" s="84"/>
      <c r="K45" s="84"/>
      <c r="L45" s="84"/>
      <c r="M45" s="85"/>
      <c r="N45" s="81">
        <v>3</v>
      </c>
      <c r="O45" s="107"/>
      <c r="P45" s="108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1" t="s">
        <v>135</v>
      </c>
      <c r="E46" s="82"/>
      <c r="F46" s="81" t="s">
        <v>113</v>
      </c>
      <c r="G46" s="84"/>
      <c r="H46" s="84"/>
      <c r="I46" s="84"/>
      <c r="J46" s="84"/>
      <c r="K46" s="84"/>
      <c r="L46" s="84"/>
      <c r="M46" s="85"/>
      <c r="N46" s="81">
        <v>5</v>
      </c>
      <c r="O46" s="107"/>
      <c r="P46" s="108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1" t="s">
        <v>136</v>
      </c>
      <c r="E47" s="82"/>
      <c r="F47" s="81" t="s">
        <v>104</v>
      </c>
      <c r="G47" s="84"/>
      <c r="H47" s="84"/>
      <c r="I47" s="84"/>
      <c r="J47" s="84"/>
      <c r="K47" s="84"/>
      <c r="L47" s="84"/>
      <c r="M47" s="85"/>
      <c r="N47" s="81">
        <v>3</v>
      </c>
      <c r="O47" s="107"/>
      <c r="P47" s="108"/>
      <c r="Q47" s="109">
        <v>1</v>
      </c>
      <c r="R47" s="110"/>
    </row>
    <row r="48" spans="1:19" s="5" customFormat="1" ht="35.25" customHeight="1">
      <c r="A48" s="32">
        <v>25</v>
      </c>
      <c r="B48" s="87"/>
      <c r="C48" s="32" t="s">
        <v>2</v>
      </c>
      <c r="D48" s="81" t="s">
        <v>136</v>
      </c>
      <c r="E48" s="82"/>
      <c r="F48" s="81" t="s">
        <v>77</v>
      </c>
      <c r="G48" s="84"/>
      <c r="H48" s="84"/>
      <c r="I48" s="84"/>
      <c r="J48" s="84"/>
      <c r="K48" s="84"/>
      <c r="L48" s="84"/>
      <c r="M48" s="85"/>
      <c r="N48" s="81">
        <v>2</v>
      </c>
      <c r="O48" s="107"/>
      <c r="P48" s="108"/>
      <c r="Q48" s="109">
        <v>1</v>
      </c>
      <c r="R48" s="110"/>
    </row>
    <row r="49" spans="1:23" s="7" customFormat="1" ht="26.25" customHeight="1">
      <c r="A49" s="32">
        <v>26</v>
      </c>
      <c r="B49" s="19" t="s">
        <v>46</v>
      </c>
      <c r="C49" s="32"/>
      <c r="D49" s="81"/>
      <c r="E49" s="82"/>
      <c r="F49" s="105"/>
      <c r="G49" s="84"/>
      <c r="H49" s="84"/>
      <c r="I49" s="84"/>
      <c r="J49" s="84"/>
      <c r="K49" s="84"/>
      <c r="L49" s="84"/>
      <c r="M49" s="85"/>
      <c r="N49" s="105">
        <f>N48+N47+N46+N45+N44+N43+N42+N41+N40+N39+N36+N35+N32+N31+N30+N28+N27+N26+N24+N23+N22+N19+N18+N17+N16+N15+N14+N13+N12+N11</f>
        <v>162</v>
      </c>
      <c r="O49" s="107"/>
      <c r="P49" s="108"/>
      <c r="Q49" s="163">
        <f>Q48+Q47+Q46+Q45+Q44+Q43+Q42+Q41+Q40+Q39+Q36+Q35+Q32+Q31+Q30+Q28+Q27+Q26+Q24+Q23+Q22+Q19+Q18+Q17+Q16+Q15+Q14+Q13+Q12+Q11</f>
        <v>59</v>
      </c>
      <c r="R49" s="164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5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40" t="s">
        <v>24</v>
      </c>
      <c r="B52" s="97"/>
      <c r="C52" s="97"/>
      <c r="D52" s="98"/>
      <c r="E52" s="86" t="s">
        <v>86</v>
      </c>
      <c r="F52" s="86" t="s">
        <v>87</v>
      </c>
      <c r="G52" s="22">
        <v>42730</v>
      </c>
      <c r="H52" s="134" t="s">
        <v>91</v>
      </c>
      <c r="I52" s="136"/>
      <c r="J52" s="60"/>
      <c r="K52" s="134" t="s">
        <v>92</v>
      </c>
      <c r="L52" s="135"/>
      <c r="M52" s="135"/>
      <c r="N52" s="136"/>
      <c r="O52" s="137" t="s">
        <v>88</v>
      </c>
      <c r="P52" s="138"/>
      <c r="Q52" s="138"/>
      <c r="R52" s="139"/>
    </row>
    <row r="53" spans="1:23" s="7" customFormat="1" ht="71.25" customHeight="1">
      <c r="A53" s="102"/>
      <c r="B53" s="103"/>
      <c r="C53" s="103"/>
      <c r="D53" s="104"/>
      <c r="E53" s="87"/>
      <c r="F53" s="87"/>
      <c r="G53" s="23" t="s">
        <v>88</v>
      </c>
      <c r="H53" s="60" t="s">
        <v>89</v>
      </c>
      <c r="I53" s="61" t="s">
        <v>90</v>
      </c>
      <c r="J53" s="61"/>
      <c r="K53" s="134" t="s">
        <v>89</v>
      </c>
      <c r="L53" s="135"/>
      <c r="M53" s="136"/>
      <c r="N53" s="61" t="s">
        <v>90</v>
      </c>
      <c r="O53" s="67" t="s">
        <v>89</v>
      </c>
      <c r="P53" s="68" t="s">
        <v>93</v>
      </c>
      <c r="Q53" s="137" t="s">
        <v>94</v>
      </c>
      <c r="R53" s="139"/>
    </row>
    <row r="54" spans="1:23" s="7" customFormat="1" ht="25.5" customHeight="1">
      <c r="A54" s="88" t="s">
        <v>69</v>
      </c>
      <c r="B54" s="89"/>
      <c r="C54" s="89"/>
      <c r="D54" s="90"/>
      <c r="E54" s="94">
        <f>R54/G54</f>
        <v>1.4855059784193643</v>
      </c>
      <c r="F54" s="37" t="s">
        <v>72</v>
      </c>
      <c r="G54" s="127">
        <v>17145</v>
      </c>
      <c r="H54" s="62">
        <v>0</v>
      </c>
      <c r="I54" s="63">
        <v>0</v>
      </c>
      <c r="J54" s="64"/>
      <c r="K54" s="121">
        <v>13</v>
      </c>
      <c r="L54" s="135"/>
      <c r="M54" s="136"/>
      <c r="N54" s="63">
        <v>12153</v>
      </c>
      <c r="O54" s="69">
        <f>H54+K54</f>
        <v>13</v>
      </c>
      <c r="P54" s="79">
        <f>SUM(O54:O55)</f>
        <v>28</v>
      </c>
      <c r="Q54" s="70">
        <f>I54+N54</f>
        <v>12153</v>
      </c>
      <c r="R54" s="79">
        <f>SUM(Q54:Q55)</f>
        <v>25469</v>
      </c>
    </row>
    <row r="55" spans="1:23" s="7" customFormat="1" ht="25.5" customHeight="1">
      <c r="A55" s="91"/>
      <c r="B55" s="92"/>
      <c r="C55" s="92"/>
      <c r="D55" s="93"/>
      <c r="E55" s="95"/>
      <c r="F55" s="37" t="s">
        <v>73</v>
      </c>
      <c r="G55" s="87"/>
      <c r="H55" s="62">
        <v>0</v>
      </c>
      <c r="I55" s="63">
        <v>0</v>
      </c>
      <c r="J55" s="64"/>
      <c r="K55" s="121">
        <v>15</v>
      </c>
      <c r="L55" s="122"/>
      <c r="M55" s="123"/>
      <c r="N55" s="63">
        <v>13316</v>
      </c>
      <c r="O55" s="69">
        <f t="shared" ref="O55:O65" si="0">H55+K55</f>
        <v>15</v>
      </c>
      <c r="P55" s="80"/>
      <c r="Q55" s="70">
        <f t="shared" ref="Q55:Q65" si="1">I55+N55</f>
        <v>13316</v>
      </c>
      <c r="R55" s="80"/>
    </row>
    <row r="56" spans="1:23" s="7" customFormat="1" ht="24">
      <c r="A56" s="88" t="s">
        <v>60</v>
      </c>
      <c r="B56" s="89"/>
      <c r="C56" s="89"/>
      <c r="D56" s="90"/>
      <c r="E56" s="94">
        <f t="shared" ref="E56" si="2">R56/G56</f>
        <v>1.0159748679901077</v>
      </c>
      <c r="F56" s="37" t="s">
        <v>53</v>
      </c>
      <c r="G56" s="127">
        <v>14961</v>
      </c>
      <c r="H56" s="62">
        <v>0</v>
      </c>
      <c r="I56" s="63">
        <v>0</v>
      </c>
      <c r="J56" s="62"/>
      <c r="K56" s="121">
        <v>23</v>
      </c>
      <c r="L56" s="122"/>
      <c r="M56" s="123"/>
      <c r="N56" s="63">
        <v>7548</v>
      </c>
      <c r="O56" s="69">
        <f t="shared" si="0"/>
        <v>23</v>
      </c>
      <c r="P56" s="79">
        <f t="shared" ref="P56" si="3">SUM(O56:O57)</f>
        <v>141</v>
      </c>
      <c r="Q56" s="70">
        <f t="shared" si="1"/>
        <v>7548</v>
      </c>
      <c r="R56" s="79">
        <f>SUM(Q56:Q57)</f>
        <v>15200</v>
      </c>
    </row>
    <row r="57" spans="1:23" s="7" customFormat="1" ht="23.25" customHeight="1">
      <c r="A57" s="91"/>
      <c r="B57" s="92"/>
      <c r="C57" s="92"/>
      <c r="D57" s="93"/>
      <c r="E57" s="95"/>
      <c r="F57" s="51" t="s">
        <v>55</v>
      </c>
      <c r="G57" s="87"/>
      <c r="H57" s="62">
        <v>0</v>
      </c>
      <c r="I57" s="63">
        <v>0</v>
      </c>
      <c r="J57" s="62"/>
      <c r="K57" s="121">
        <v>118</v>
      </c>
      <c r="L57" s="122"/>
      <c r="M57" s="123"/>
      <c r="N57" s="63">
        <v>7652</v>
      </c>
      <c r="O57" s="69">
        <f t="shared" si="0"/>
        <v>118</v>
      </c>
      <c r="P57" s="80"/>
      <c r="Q57" s="70">
        <f t="shared" si="1"/>
        <v>7652</v>
      </c>
      <c r="R57" s="80"/>
    </row>
    <row r="58" spans="1:23" s="7" customFormat="1" ht="25.5" customHeight="1">
      <c r="A58" s="88" t="s">
        <v>68</v>
      </c>
      <c r="B58" s="89"/>
      <c r="C58" s="89"/>
      <c r="D58" s="90"/>
      <c r="E58" s="94">
        <f t="shared" ref="E58" si="4">R58/G58</f>
        <v>0.66237780333525009</v>
      </c>
      <c r="F58" s="50" t="s">
        <v>74</v>
      </c>
      <c r="G58" s="127">
        <v>13912</v>
      </c>
      <c r="H58" s="62">
        <v>40</v>
      </c>
      <c r="I58" s="63">
        <v>3530</v>
      </c>
      <c r="J58" s="62"/>
      <c r="K58" s="121">
        <v>9</v>
      </c>
      <c r="L58" s="122"/>
      <c r="M58" s="123"/>
      <c r="N58" s="63">
        <v>700</v>
      </c>
      <c r="O58" s="69">
        <f t="shared" si="0"/>
        <v>49</v>
      </c>
      <c r="P58" s="79">
        <f t="shared" ref="P58" si="5">SUM(O58:O59)</f>
        <v>82</v>
      </c>
      <c r="Q58" s="70">
        <f t="shared" si="1"/>
        <v>4230</v>
      </c>
      <c r="R58" s="79">
        <f t="shared" ref="R58" si="6">SUM(Q58:Q59)</f>
        <v>9215</v>
      </c>
    </row>
    <row r="59" spans="1:23" s="7" customFormat="1" ht="25.5" customHeight="1">
      <c r="A59" s="91"/>
      <c r="B59" s="92"/>
      <c r="C59" s="92"/>
      <c r="D59" s="93"/>
      <c r="E59" s="95"/>
      <c r="F59" s="37" t="s">
        <v>75</v>
      </c>
      <c r="G59" s="87"/>
      <c r="H59" s="62">
        <v>23</v>
      </c>
      <c r="I59" s="63">
        <v>4177</v>
      </c>
      <c r="J59" s="62"/>
      <c r="K59" s="121">
        <v>10</v>
      </c>
      <c r="L59" s="122"/>
      <c r="M59" s="123"/>
      <c r="N59" s="63">
        <v>808</v>
      </c>
      <c r="O59" s="69">
        <f t="shared" si="0"/>
        <v>33</v>
      </c>
      <c r="P59" s="80"/>
      <c r="Q59" s="70">
        <f t="shared" si="1"/>
        <v>4985</v>
      </c>
      <c r="R59" s="80"/>
    </row>
    <row r="60" spans="1:23" s="7" customFormat="1" ht="25.5" customHeight="1">
      <c r="A60" s="88" t="s">
        <v>62</v>
      </c>
      <c r="B60" s="89"/>
      <c r="C60" s="89"/>
      <c r="D60" s="90"/>
      <c r="E60" s="94">
        <f t="shared" ref="E60" si="7">R60/G60</f>
        <v>2.2047935103244836</v>
      </c>
      <c r="F60" s="37" t="s">
        <v>23</v>
      </c>
      <c r="G60" s="127">
        <v>13560</v>
      </c>
      <c r="H60" s="62">
        <v>0</v>
      </c>
      <c r="I60" s="63">
        <v>2</v>
      </c>
      <c r="J60" s="63"/>
      <c r="K60" s="121">
        <v>64</v>
      </c>
      <c r="L60" s="122"/>
      <c r="M60" s="123"/>
      <c r="N60" s="63">
        <v>15152</v>
      </c>
      <c r="O60" s="69">
        <f t="shared" si="0"/>
        <v>64</v>
      </c>
      <c r="P60" s="79">
        <f t="shared" ref="P60" si="8">SUM(O60:O61)</f>
        <v>113</v>
      </c>
      <c r="Q60" s="70">
        <f t="shared" si="1"/>
        <v>15154</v>
      </c>
      <c r="R60" s="79">
        <f t="shared" ref="R60" si="9">SUM(Q60:Q61)</f>
        <v>29897</v>
      </c>
    </row>
    <row r="61" spans="1:23" s="7" customFormat="1" ht="25.5" customHeight="1">
      <c r="A61" s="91"/>
      <c r="B61" s="92"/>
      <c r="C61" s="92"/>
      <c r="D61" s="93"/>
      <c r="E61" s="95"/>
      <c r="F61" s="37" t="s">
        <v>64</v>
      </c>
      <c r="G61" s="87"/>
      <c r="H61" s="62">
        <v>0</v>
      </c>
      <c r="I61" s="63">
        <v>7</v>
      </c>
      <c r="J61" s="63"/>
      <c r="K61" s="121">
        <v>49</v>
      </c>
      <c r="L61" s="122"/>
      <c r="M61" s="123"/>
      <c r="N61" s="63">
        <v>14736</v>
      </c>
      <c r="O61" s="69">
        <f t="shared" si="0"/>
        <v>49</v>
      </c>
      <c r="P61" s="80"/>
      <c r="Q61" s="70">
        <f t="shared" si="1"/>
        <v>14743</v>
      </c>
      <c r="R61" s="80"/>
    </row>
    <row r="62" spans="1:23" s="7" customFormat="1" ht="25.5" customHeight="1">
      <c r="A62" s="88" t="s">
        <v>63</v>
      </c>
      <c r="B62" s="89"/>
      <c r="C62" s="89"/>
      <c r="D62" s="90"/>
      <c r="E62" s="94">
        <f>R62/G62</f>
        <v>0.76822307476373164</v>
      </c>
      <c r="F62" s="25" t="s">
        <v>65</v>
      </c>
      <c r="G62" s="127">
        <v>10687</v>
      </c>
      <c r="H62" s="62">
        <v>0</v>
      </c>
      <c r="I62" s="65">
        <v>0</v>
      </c>
      <c r="J62" s="66"/>
      <c r="K62" s="121">
        <v>27</v>
      </c>
      <c r="L62" s="122"/>
      <c r="M62" s="123"/>
      <c r="N62" s="65">
        <v>4062</v>
      </c>
      <c r="O62" s="69">
        <f t="shared" si="0"/>
        <v>27</v>
      </c>
      <c r="P62" s="79">
        <f>SUM(O62:O63)</f>
        <v>48</v>
      </c>
      <c r="Q62" s="70">
        <f t="shared" si="1"/>
        <v>4062</v>
      </c>
      <c r="R62" s="79">
        <f t="shared" ref="R62" si="10">SUM(Q62:Q63)</f>
        <v>8210</v>
      </c>
    </row>
    <row r="63" spans="1:23" s="7" customFormat="1" ht="25.5" customHeight="1">
      <c r="A63" s="91"/>
      <c r="B63" s="92"/>
      <c r="C63" s="92"/>
      <c r="D63" s="93"/>
      <c r="E63" s="95"/>
      <c r="F63" s="25" t="s">
        <v>66</v>
      </c>
      <c r="G63" s="87"/>
      <c r="H63" s="62">
        <v>0</v>
      </c>
      <c r="I63" s="65">
        <v>0</v>
      </c>
      <c r="J63" s="66"/>
      <c r="K63" s="121">
        <v>21</v>
      </c>
      <c r="L63" s="122"/>
      <c r="M63" s="123"/>
      <c r="N63" s="65">
        <v>4148</v>
      </c>
      <c r="O63" s="69">
        <f t="shared" si="0"/>
        <v>21</v>
      </c>
      <c r="P63" s="80"/>
      <c r="Q63" s="70">
        <f t="shared" si="1"/>
        <v>4148</v>
      </c>
      <c r="R63" s="80"/>
    </row>
    <row r="64" spans="1:23" s="7" customFormat="1" ht="25.5" customHeight="1">
      <c r="A64" s="88" t="s">
        <v>56</v>
      </c>
      <c r="B64" s="89"/>
      <c r="C64" s="89"/>
      <c r="D64" s="90"/>
      <c r="E64" s="94">
        <f>R64/G64</f>
        <v>1.1504388229220444</v>
      </c>
      <c r="F64" s="25" t="s">
        <v>52</v>
      </c>
      <c r="G64" s="127">
        <v>9685</v>
      </c>
      <c r="H64" s="62">
        <v>0</v>
      </c>
      <c r="I64" s="65">
        <v>0</v>
      </c>
      <c r="J64" s="66"/>
      <c r="K64" s="121">
        <v>12</v>
      </c>
      <c r="L64" s="122"/>
      <c r="M64" s="123"/>
      <c r="N64" s="65">
        <v>5570</v>
      </c>
      <c r="O64" s="69">
        <f t="shared" si="0"/>
        <v>12</v>
      </c>
      <c r="P64" s="79">
        <f t="shared" ref="P64" si="11">SUM(O64:O65)</f>
        <v>41</v>
      </c>
      <c r="Q64" s="70">
        <f t="shared" si="1"/>
        <v>5570</v>
      </c>
      <c r="R64" s="79">
        <f t="shared" ref="R64" si="12">SUM(Q64:Q65)</f>
        <v>11142</v>
      </c>
    </row>
    <row r="65" spans="1:20" s="7" customFormat="1" ht="24.75" customHeight="1">
      <c r="A65" s="91"/>
      <c r="B65" s="92"/>
      <c r="C65" s="92"/>
      <c r="D65" s="93"/>
      <c r="E65" s="95"/>
      <c r="F65" s="25" t="s">
        <v>54</v>
      </c>
      <c r="G65" s="87"/>
      <c r="H65" s="62">
        <v>0</v>
      </c>
      <c r="I65" s="65">
        <v>0</v>
      </c>
      <c r="J65" s="66"/>
      <c r="K65" s="121">
        <v>29</v>
      </c>
      <c r="L65" s="122"/>
      <c r="M65" s="123"/>
      <c r="N65" s="65">
        <v>5572</v>
      </c>
      <c r="O65" s="69">
        <f t="shared" si="0"/>
        <v>29</v>
      </c>
      <c r="P65" s="80"/>
      <c r="Q65" s="70">
        <f t="shared" si="1"/>
        <v>5572</v>
      </c>
      <c r="R65" s="80"/>
    </row>
    <row r="66" spans="1:20" s="7" customFormat="1" ht="39.75" customHeight="1">
      <c r="A66" s="105" t="s">
        <v>70</v>
      </c>
      <c r="B66" s="150"/>
      <c r="C66" s="150"/>
      <c r="D66" s="151"/>
      <c r="E66" s="71">
        <f>R66/G66</f>
        <v>1.2399374609130707</v>
      </c>
      <c r="F66" s="26"/>
      <c r="G66" s="76">
        <f>SUM(G54:G65)</f>
        <v>79950</v>
      </c>
      <c r="H66" s="34"/>
      <c r="I66" s="27"/>
      <c r="J66" s="39"/>
      <c r="K66" s="34">
        <v>0</v>
      </c>
      <c r="L66" s="34"/>
      <c r="M66" s="34"/>
      <c r="N66" s="83"/>
      <c r="O66" s="84"/>
      <c r="P66" s="84"/>
      <c r="Q66" s="85"/>
      <c r="R66" s="72">
        <f>SUM(R54:R65)</f>
        <v>99133</v>
      </c>
    </row>
    <row r="67" spans="1:20" s="7" customFormat="1" ht="32.25" customHeight="1">
      <c r="A67" s="88" t="s">
        <v>29</v>
      </c>
      <c r="B67" s="89"/>
      <c r="C67" s="89"/>
      <c r="D67" s="90"/>
      <c r="E67" s="145">
        <f>R67/G67</f>
        <v>1.0486270127891557</v>
      </c>
      <c r="F67" s="37" t="s">
        <v>71</v>
      </c>
      <c r="G67" s="127">
        <v>871676</v>
      </c>
      <c r="H67" s="53">
        <v>819</v>
      </c>
      <c r="I67" s="24">
        <v>283208</v>
      </c>
      <c r="J67" s="34"/>
      <c r="K67" s="147">
        <v>441</v>
      </c>
      <c r="L67" s="148"/>
      <c r="M67" s="149"/>
      <c r="N67" s="24">
        <v>165689</v>
      </c>
      <c r="O67" s="74">
        <f>H67+K67</f>
        <v>1260</v>
      </c>
      <c r="P67" s="128">
        <f>SUM(O67:O68)</f>
        <v>2485</v>
      </c>
      <c r="Q67" s="75">
        <f>I67+N67</f>
        <v>448897</v>
      </c>
      <c r="R67" s="128">
        <f>SUM(Q67:Q68)</f>
        <v>914063</v>
      </c>
    </row>
    <row r="68" spans="1:20" s="7" customFormat="1" ht="32.25" customHeight="1">
      <c r="A68" s="91"/>
      <c r="B68" s="92"/>
      <c r="C68" s="92"/>
      <c r="D68" s="93"/>
      <c r="E68" s="146"/>
      <c r="F68" s="37" t="s">
        <v>30</v>
      </c>
      <c r="G68" s="87"/>
      <c r="H68" s="53">
        <v>796</v>
      </c>
      <c r="I68" s="24">
        <v>296810</v>
      </c>
      <c r="J68" s="34"/>
      <c r="K68" s="147">
        <v>429</v>
      </c>
      <c r="L68" s="148"/>
      <c r="M68" s="149"/>
      <c r="N68" s="24">
        <v>168356</v>
      </c>
      <c r="O68" s="74">
        <f>H68+K68</f>
        <v>1225</v>
      </c>
      <c r="P68" s="129"/>
      <c r="Q68" s="75">
        <f>I68+N68</f>
        <v>465166</v>
      </c>
      <c r="R68" s="129"/>
    </row>
    <row r="69" spans="1:20" s="7" customFormat="1" ht="32.25" customHeight="1">
      <c r="A69" s="54"/>
      <c r="B69" s="162" t="s">
        <v>46</v>
      </c>
      <c r="C69" s="162"/>
      <c r="D69" s="162"/>
      <c r="E69" s="71">
        <f>R69/G69</f>
        <v>1.0646997875215682</v>
      </c>
      <c r="F69" s="55"/>
      <c r="G69" s="73">
        <f>G67+G66</f>
        <v>951626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1013196</v>
      </c>
    </row>
    <row r="70" spans="1:20" s="7" customFormat="1" ht="40.5" customHeight="1">
      <c r="A70" s="28"/>
      <c r="B70" s="32" t="s">
        <v>7</v>
      </c>
      <c r="C70" s="118" t="s">
        <v>137</v>
      </c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20"/>
      <c r="S70" s="8"/>
      <c r="T70" s="8"/>
    </row>
    <row r="71" spans="1:20" ht="68.25" customHeight="1">
      <c r="A71" s="124" t="s">
        <v>130</v>
      </c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6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133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17" t="s">
        <v>100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2017-12-25T00:59:31Z</cp:lastPrinted>
  <dcterms:created xsi:type="dcterms:W3CDTF">2007-08-14T04:27:29Z</dcterms:created>
  <dcterms:modified xsi:type="dcterms:W3CDTF">2017-12-26T01:04:11Z</dcterms:modified>
</cp:coreProperties>
</file>