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<sst xmlns="http://schemas.openxmlformats.org/spreadsheetml/2006/main" count="179" uniqueCount="143">
  <si>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</si>
  <si>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</si>
  <si>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</si>
  <si>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</si>
  <si>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</si>
  <si>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</si>
  <si>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</si>
  <si>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</si>
  <si>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</si>
  <si>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</si>
  <si>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</si>
  <si>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</si>
  <si>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</si>
  <si>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</si>
  <si>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</si>
  <si>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</si>
  <si>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</si>
  <si>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</si>
  <si>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</si>
  <si>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</si>
  <si>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</si>
  <si>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</si>
  <si>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</si>
  <si>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</si>
  <si>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</si>
  <si>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</si>
  <si>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</si>
  <si>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</si>
  <si>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</si>
  <si>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</si>
  <si>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</si>
  <si>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</si>
  <si>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</si>
  <si>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</si>
  <si>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</si>
  <si>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</si>
  <si>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</si>
  <si>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</si>
  <si>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</si>
  <si>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</si>
  <si>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</si>
  <si>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</si>
  <si>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</si>
  <si>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</si>
  <si>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</si>
  <si>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</si>
  <si>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</si>
  <si>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</si>
  <si>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</si>
  <si>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</si>
  <si>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</si>
  <si>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</si>
  <si>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</si>
  <si>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</si>
  <si>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</si>
  <si>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</si>
  <si>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</si>
  <si>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</si>
  <si>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</si>
  <si>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</si>
  <si>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</si>
  <si>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</si>
  <si>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</si>
  <si>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</si>
  <si>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</si>
  <si>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</si>
  <si>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</si>
  <si>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</si>
  <si>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</si>
  <si>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</si>
  <si>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</si>
  <si>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</si>
  <si>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</si>
  <si>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</si>
  <si>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</si>
  <si>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</si>
  <si>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</si>
  <si>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</si>
  <si>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</si>
  <si>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</si>
  <si>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</si>
  <si>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</si>
  <si>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</si>
  <si>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</si>
  <si>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</si>
  <si>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</si>
  <si>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</si>
  <si>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</si>
  <si>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</si>
  <si>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</si>
  <si>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</si>
  <si>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</si>
  <si>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</si>
  <si>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</si>
  <si>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</si>
  <si>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</si>
  <si>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</si>
  <si>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</si>
  <si>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</si>
  <si>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</si>
  <si>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</si>
  <si>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</si>
  <si>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</si>
  <si>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</si>
  <si>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</si>
  <si>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</si>
  <si>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</si>
  <si>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</si>
  <si>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</si>
  <si>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</si>
  <si>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</si>
  <si>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</si>
  <si>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</si>
  <si>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</si>
  <si>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</si>
  <si>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</si>
  <si>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</si>
  <si>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</si>
  <si>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</si>
  <si>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</si>
  <si>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</si>
  <si>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</si>
  <si>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</si>
  <si>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</si>
  <si>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</si>
  <si>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</si>
  <si>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</si>
  <si>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</si>
  <si>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</si>
  <si>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</si>
  <si>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</si>
  <si>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</si>
  <si>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</si>
  <si>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</si>
  <si>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                     </t>
  </si>
  <si>
    <t>баста, абрнок</t>
  </si>
  <si>
    <t>Иҷрокунанда: Солиҳов Ҷ.</t>
  </si>
  <si>
    <t>Оиди ҳолати роҳҳои автомобилгард ва ағбаҳо ба ҳолати  29.03.2019с</t>
  </si>
  <si>
    <t xml:space="preserve">кушода, абрнок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</si>
  <si>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</si>
  <si>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</t>
  </si>
  <si>
    <t xml:space="preserve">кушода, абрнок </t>
  </si>
  <si>
    <t xml:space="preserve"> Ҳамагӣ дар Ҷумҳурии Ӯзбекистон 200 вагон дар харакат аз он ҷумла : 3 в - гандум, 32 в - бензин, 81 в - сӯзишвории дизели, 84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</si>
</sst>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0.62167405764966743</c:v>
                </c:pt>
                <c:pt idx="4" formatCode="0%">
                  <c:v>0.47359381708887932</c:v>
                </c:pt>
                <c:pt idx="6" formatCode="0%">
                  <c:v>0.97458313096972637</c:v>
                </c:pt>
                <c:pt idx="8" formatCode="0%">
                  <c:v>1.0607866507747319</c:v>
                </c:pt>
                <c:pt idx="10" formatCode="0%">
                  <c:v>1.0539452495974235</c:v>
                </c:pt>
                <c:pt idx="12" formatCode="0%">
                  <c:v>0.78047182175622543</c:v>
                </c:pt>
                <c:pt idx="14" formatCode="0%">
                  <c:v>0.8147075854082223</c:v>
                </c:pt>
                <c:pt idx="15" formatCode="0%">
                  <c:v>0.30664785559219343</c:v>
                </c:pt>
                <c:pt idx="17" formatCode="0%">
                  <c:v>0.36597616989215115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43188</c:v>
                </c:pt>
                <c:pt idx="1">
                  <c:v>0</c:v>
                </c:pt>
                <c:pt idx="2">
                  <c:v>7216</c:v>
                </c:pt>
                <c:pt idx="4">
                  <c:v>2329</c:v>
                </c:pt>
                <c:pt idx="6">
                  <c:v>6177</c:v>
                </c:pt>
                <c:pt idx="8">
                  <c:v>1678</c:v>
                </c:pt>
                <c:pt idx="10">
                  <c:v>3726</c:v>
                </c:pt>
                <c:pt idx="12">
                  <c:v>3052</c:v>
                </c:pt>
                <c:pt idx="14">
                  <c:v>24178</c:v>
                </c:pt>
                <c:pt idx="15">
                  <c:v>182871</c:v>
                </c:pt>
                <c:pt idx="17">
                  <c:v>207049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11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244</c:v>
                </c:pt>
                <c:pt idx="16">
                  <c:v>257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518</c:v>
                </c:pt>
                <c:pt idx="5">
                  <c:v>548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17749</c:v>
                </c:pt>
                <c:pt idx="16">
                  <c:v>18839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2372</c:v>
                </c:pt>
                <c:pt idx="3">
                  <c:v>2114</c:v>
                </c:pt>
                <c:pt idx="4">
                  <c:v>26</c:v>
                </c:pt>
                <c:pt idx="5">
                  <c:v>11</c:v>
                </c:pt>
                <c:pt idx="6">
                  <c:v>3059</c:v>
                </c:pt>
                <c:pt idx="7">
                  <c:v>2956</c:v>
                </c:pt>
                <c:pt idx="8">
                  <c:v>858</c:v>
                </c:pt>
                <c:pt idx="9">
                  <c:v>922</c:v>
                </c:pt>
                <c:pt idx="10">
                  <c:v>1859</c:v>
                </c:pt>
                <c:pt idx="11">
                  <c:v>2068</c:v>
                </c:pt>
                <c:pt idx="12">
                  <c:v>1258</c:v>
                </c:pt>
                <c:pt idx="13">
                  <c:v>1124</c:v>
                </c:pt>
                <c:pt idx="15">
                  <c:v>9399</c:v>
                </c:pt>
                <c:pt idx="16">
                  <c:v>10090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55</c:v>
                </c:pt>
                <c:pt idx="3">
                  <c:v>60</c:v>
                </c:pt>
                <c:pt idx="4">
                  <c:v>3</c:v>
                </c:pt>
                <c:pt idx="5">
                  <c:v>11</c:v>
                </c:pt>
                <c:pt idx="6">
                  <c:v>53</c:v>
                </c:pt>
                <c:pt idx="7">
                  <c:v>70</c:v>
                </c:pt>
                <c:pt idx="8">
                  <c:v>15</c:v>
                </c:pt>
                <c:pt idx="9">
                  <c:v>20</c:v>
                </c:pt>
                <c:pt idx="10">
                  <c:v>32</c:v>
                </c:pt>
                <c:pt idx="11">
                  <c:v>40</c:v>
                </c:pt>
                <c:pt idx="12">
                  <c:v>25</c:v>
                </c:pt>
                <c:pt idx="13">
                  <c:v>11</c:v>
                </c:pt>
                <c:pt idx="15">
                  <c:v>375</c:v>
                </c:pt>
                <c:pt idx="16">
                  <c:v>395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115</c:v>
                </c:pt>
                <c:pt idx="4">
                  <c:v>14</c:v>
                </c:pt>
                <c:pt idx="6">
                  <c:v>123</c:v>
                </c:pt>
                <c:pt idx="8">
                  <c:v>35</c:v>
                </c:pt>
                <c:pt idx="10">
                  <c:v>72</c:v>
                </c:pt>
                <c:pt idx="12">
                  <c:v>36</c:v>
                </c:pt>
                <c:pt idx="15">
                  <c:v>770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2372</c:v>
                </c:pt>
                <c:pt idx="3">
                  <c:v>2114</c:v>
                </c:pt>
                <c:pt idx="4">
                  <c:v>544</c:v>
                </c:pt>
                <c:pt idx="5">
                  <c:v>559</c:v>
                </c:pt>
                <c:pt idx="6">
                  <c:v>3059</c:v>
                </c:pt>
                <c:pt idx="7">
                  <c:v>2961</c:v>
                </c:pt>
                <c:pt idx="8">
                  <c:v>858</c:v>
                </c:pt>
                <c:pt idx="9">
                  <c:v>922</c:v>
                </c:pt>
                <c:pt idx="10">
                  <c:v>1859</c:v>
                </c:pt>
                <c:pt idx="11">
                  <c:v>2068</c:v>
                </c:pt>
                <c:pt idx="12">
                  <c:v>1258</c:v>
                </c:pt>
                <c:pt idx="13">
                  <c:v>1124</c:v>
                </c:pt>
                <c:pt idx="15">
                  <c:v>27148</c:v>
                </c:pt>
                <c:pt idx="16">
                  <c:v>28929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4486</c:v>
                </c:pt>
                <c:pt idx="4">
                  <c:v>1103</c:v>
                </c:pt>
                <c:pt idx="6">
                  <c:v>6020</c:v>
                </c:pt>
                <c:pt idx="8">
                  <c:v>1780</c:v>
                </c:pt>
                <c:pt idx="10">
                  <c:v>3927</c:v>
                </c:pt>
                <c:pt idx="12">
                  <c:v>2382</c:v>
                </c:pt>
                <c:pt idx="14">
                  <c:v>19698</c:v>
                </c:pt>
                <c:pt idx="15">
                  <c:v>56077</c:v>
                </c:pt>
                <c:pt idx="17">
                  <c:v>75775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37968"/>
        <c:axId val="162620272"/>
      </c:barChart>
      <c:catAx>
        <c:axId val="163837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620272"/>
        <c:crosses val="autoZero"/>
        <c:auto val="1"/>
        <c:lblAlgn val="ctr"/>
        <c:lblOffset val="100"/>
        <c:noMultiLvlLbl val="0"/>
      </c:catAx>
      <c:valAx>
        <c:axId val="16262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837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0.62167405764966743</c:v>
                </c:pt>
                <c:pt idx="4" formatCode="0%">
                  <c:v>0.47359381708887932</c:v>
                </c:pt>
                <c:pt idx="6" formatCode="0%">
                  <c:v>0.97458313096972637</c:v>
                </c:pt>
                <c:pt idx="8" formatCode="0%">
                  <c:v>1.0607866507747319</c:v>
                </c:pt>
                <c:pt idx="10" formatCode="0%">
                  <c:v>1.0539452495974235</c:v>
                </c:pt>
                <c:pt idx="12" formatCode="0%">
                  <c:v>0.78047182175622543</c:v>
                </c:pt>
                <c:pt idx="14" formatCode="0%">
                  <c:v>0.8147075854082223</c:v>
                </c:pt>
                <c:pt idx="15" formatCode="0%">
                  <c:v>0.30664785559219343</c:v>
                </c:pt>
                <c:pt idx="17" formatCode="0%">
                  <c:v>0.36597616989215115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43188</c:v>
                </c:pt>
                <c:pt idx="1">
                  <c:v>0</c:v>
                </c:pt>
                <c:pt idx="2">
                  <c:v>7216</c:v>
                </c:pt>
                <c:pt idx="4">
                  <c:v>2329</c:v>
                </c:pt>
                <c:pt idx="6">
                  <c:v>6177</c:v>
                </c:pt>
                <c:pt idx="8">
                  <c:v>1678</c:v>
                </c:pt>
                <c:pt idx="10">
                  <c:v>3726</c:v>
                </c:pt>
                <c:pt idx="12">
                  <c:v>3052</c:v>
                </c:pt>
                <c:pt idx="14">
                  <c:v>24178</c:v>
                </c:pt>
                <c:pt idx="15">
                  <c:v>182871</c:v>
                </c:pt>
                <c:pt idx="17">
                  <c:v>207049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11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244</c:v>
                </c:pt>
                <c:pt idx="16">
                  <c:v>257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518</c:v>
                </c:pt>
                <c:pt idx="5">
                  <c:v>548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17749</c:v>
                </c:pt>
                <c:pt idx="16">
                  <c:v>18839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2372</c:v>
                </c:pt>
                <c:pt idx="3">
                  <c:v>2114</c:v>
                </c:pt>
                <c:pt idx="4">
                  <c:v>26</c:v>
                </c:pt>
                <c:pt idx="5">
                  <c:v>11</c:v>
                </c:pt>
                <c:pt idx="6">
                  <c:v>3059</c:v>
                </c:pt>
                <c:pt idx="7">
                  <c:v>2956</c:v>
                </c:pt>
                <c:pt idx="8">
                  <c:v>858</c:v>
                </c:pt>
                <c:pt idx="9">
                  <c:v>922</c:v>
                </c:pt>
                <c:pt idx="10">
                  <c:v>1859</c:v>
                </c:pt>
                <c:pt idx="11">
                  <c:v>2068</c:v>
                </c:pt>
                <c:pt idx="12">
                  <c:v>1258</c:v>
                </c:pt>
                <c:pt idx="13">
                  <c:v>1124</c:v>
                </c:pt>
                <c:pt idx="15">
                  <c:v>9399</c:v>
                </c:pt>
                <c:pt idx="16">
                  <c:v>10090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55</c:v>
                </c:pt>
                <c:pt idx="3">
                  <c:v>60</c:v>
                </c:pt>
                <c:pt idx="4">
                  <c:v>3</c:v>
                </c:pt>
                <c:pt idx="5">
                  <c:v>11</c:v>
                </c:pt>
                <c:pt idx="6">
                  <c:v>53</c:v>
                </c:pt>
                <c:pt idx="7">
                  <c:v>70</c:v>
                </c:pt>
                <c:pt idx="8">
                  <c:v>15</c:v>
                </c:pt>
                <c:pt idx="9">
                  <c:v>20</c:v>
                </c:pt>
                <c:pt idx="10">
                  <c:v>32</c:v>
                </c:pt>
                <c:pt idx="11">
                  <c:v>40</c:v>
                </c:pt>
                <c:pt idx="12">
                  <c:v>25</c:v>
                </c:pt>
                <c:pt idx="13">
                  <c:v>11</c:v>
                </c:pt>
                <c:pt idx="15">
                  <c:v>375</c:v>
                </c:pt>
                <c:pt idx="16">
                  <c:v>395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115</c:v>
                </c:pt>
                <c:pt idx="4">
                  <c:v>14</c:v>
                </c:pt>
                <c:pt idx="6">
                  <c:v>123</c:v>
                </c:pt>
                <c:pt idx="8">
                  <c:v>35</c:v>
                </c:pt>
                <c:pt idx="10">
                  <c:v>72</c:v>
                </c:pt>
                <c:pt idx="12">
                  <c:v>36</c:v>
                </c:pt>
                <c:pt idx="15">
                  <c:v>770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2372</c:v>
                </c:pt>
                <c:pt idx="3">
                  <c:v>2114</c:v>
                </c:pt>
                <c:pt idx="4">
                  <c:v>544</c:v>
                </c:pt>
                <c:pt idx="5">
                  <c:v>559</c:v>
                </c:pt>
                <c:pt idx="6">
                  <c:v>3059</c:v>
                </c:pt>
                <c:pt idx="7">
                  <c:v>2961</c:v>
                </c:pt>
                <c:pt idx="8">
                  <c:v>858</c:v>
                </c:pt>
                <c:pt idx="9">
                  <c:v>922</c:v>
                </c:pt>
                <c:pt idx="10">
                  <c:v>1859</c:v>
                </c:pt>
                <c:pt idx="11">
                  <c:v>2068</c:v>
                </c:pt>
                <c:pt idx="12">
                  <c:v>1258</c:v>
                </c:pt>
                <c:pt idx="13">
                  <c:v>1124</c:v>
                </c:pt>
                <c:pt idx="15">
                  <c:v>27148</c:v>
                </c:pt>
                <c:pt idx="16">
                  <c:v>28929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4486</c:v>
                </c:pt>
                <c:pt idx="4">
                  <c:v>1103</c:v>
                </c:pt>
                <c:pt idx="6">
                  <c:v>6020</c:v>
                </c:pt>
                <c:pt idx="8">
                  <c:v>1780</c:v>
                </c:pt>
                <c:pt idx="10">
                  <c:v>3927</c:v>
                </c:pt>
                <c:pt idx="12">
                  <c:v>2382</c:v>
                </c:pt>
                <c:pt idx="14">
                  <c:v>19698</c:v>
                </c:pt>
                <c:pt idx="15">
                  <c:v>56077</c:v>
                </c:pt>
                <c:pt idx="17">
                  <c:v>75775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620664"/>
        <c:axId val="162617920"/>
      </c:barChart>
      <c:catAx>
        <c:axId val="162620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617920"/>
        <c:crosses val="autoZero"/>
        <c:auto val="1"/>
        <c:lblAlgn val="ctr"/>
        <c:lblOffset val="100"/>
        <c:noMultiLvlLbl val="0"/>
      </c:catAx>
      <c:valAx>
        <c:axId val="16261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620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52" zoomScale="70" zoomScaleSheetLayoutView="70" workbookViewId="0">
      <selection activeCell="Q38" sqref="Q38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137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2"/>
      <c r="H7" s="162"/>
      <c r="I7" s="162"/>
      <c r="J7" s="162"/>
      <c r="K7" s="162"/>
      <c r="L7" s="162"/>
      <c r="M7" s="98"/>
      <c r="N7" s="161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73</v>
      </c>
      <c r="O8" s="93"/>
      <c r="P8" s="94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141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139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134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139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134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1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134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2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139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139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2" t="s">
        <v>140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10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139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138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139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134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139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3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138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2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134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138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3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134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4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42.75" customHeight="1">
      <c r="A34" s="36">
        <v>19</v>
      </c>
      <c r="B34" s="71" t="s">
        <v>59</v>
      </c>
      <c r="C34" s="13" t="s">
        <v>23</v>
      </c>
      <c r="D34" s="92" t="s">
        <v>138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5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92" t="s">
        <v>138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4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30" customHeight="1">
      <c r="A38" s="85">
        <v>21</v>
      </c>
      <c r="B38" s="85" t="s">
        <v>115</v>
      </c>
      <c r="C38" s="30" t="s">
        <v>2</v>
      </c>
      <c r="D38" s="92" t="s">
        <v>139</v>
      </c>
      <c r="E38" s="106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1</v>
      </c>
      <c r="R38" s="44"/>
    </row>
    <row r="39" spans="1:23" s="4" customFormat="1" ht="54" customHeight="1">
      <c r="A39" s="146"/>
      <c r="B39" s="146"/>
      <c r="C39" s="30" t="s">
        <v>28</v>
      </c>
      <c r="D39" s="92" t="s">
        <v>140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3</v>
      </c>
      <c r="R39" s="44"/>
    </row>
    <row r="40" spans="1:23" s="4" customFormat="1" ht="42.75" customHeight="1">
      <c r="A40" s="146"/>
      <c r="B40" s="146"/>
      <c r="C40" s="30" t="s">
        <v>3</v>
      </c>
      <c r="D40" s="92" t="s">
        <v>134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2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134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1</v>
      </c>
      <c r="R41" s="44"/>
    </row>
    <row r="42" spans="1:23" s="4" customFormat="1" ht="47.25" customHeight="1">
      <c r="A42" s="146"/>
      <c r="B42" s="146"/>
      <c r="C42" s="30" t="s">
        <v>123</v>
      </c>
      <c r="D42" s="92" t="s">
        <v>138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3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134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134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51" customHeight="1">
      <c r="A45" s="30">
        <v>23</v>
      </c>
      <c r="B45" s="30" t="s">
        <v>117</v>
      </c>
      <c r="C45" s="30" t="s">
        <v>8</v>
      </c>
      <c r="D45" s="92" t="s">
        <v>134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3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135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3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135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1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67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43188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0.62167405764966743</v>
      </c>
      <c r="F53" s="35" t="s">
        <v>49</v>
      </c>
      <c r="G53" s="125">
        <v>7216</v>
      </c>
      <c r="H53" s="56">
        <v>0</v>
      </c>
      <c r="I53" s="57">
        <v>0</v>
      </c>
      <c r="J53" s="58"/>
      <c r="K53" s="122">
        <v>55</v>
      </c>
      <c r="L53" s="134"/>
      <c r="M53" s="135"/>
      <c r="N53" s="57">
        <v>2372</v>
      </c>
      <c r="O53" s="63">
        <f>H53+K53</f>
        <v>55</v>
      </c>
      <c r="P53" s="154">
        <f>SUM(O53:O54)</f>
        <v>115</v>
      </c>
      <c r="Q53" s="64">
        <f>I53+N53</f>
        <v>2372</v>
      </c>
      <c r="R53" s="154">
        <f>SUM(Q53:Q54)</f>
        <v>4486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60</v>
      </c>
      <c r="L54" s="123"/>
      <c r="M54" s="124"/>
      <c r="N54" s="57">
        <v>2114</v>
      </c>
      <c r="O54" s="63">
        <f t="shared" ref="O54:O64" si="0">H54+K54</f>
        <v>60</v>
      </c>
      <c r="P54" s="155"/>
      <c r="Q54" s="64">
        <f t="shared" ref="Q54:Q64" si="1">I54+N54</f>
        <v>2114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0.47359381708887932</v>
      </c>
      <c r="F55" s="73" t="s">
        <v>51</v>
      </c>
      <c r="G55" s="125">
        <v>2329</v>
      </c>
      <c r="H55" s="80">
        <v>3</v>
      </c>
      <c r="I55" s="57">
        <v>518</v>
      </c>
      <c r="J55" s="56"/>
      <c r="K55" s="122">
        <v>0</v>
      </c>
      <c r="L55" s="123"/>
      <c r="M55" s="124"/>
      <c r="N55" s="57">
        <v>26</v>
      </c>
      <c r="O55" s="63">
        <f t="shared" si="0"/>
        <v>3</v>
      </c>
      <c r="P55" s="154">
        <f t="shared" ref="P55" si="3">SUM(O55:O56)</f>
        <v>14</v>
      </c>
      <c r="Q55" s="64">
        <f t="shared" si="1"/>
        <v>544</v>
      </c>
      <c r="R55" s="154">
        <f>SUM(Q55:Q56)</f>
        <v>1103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11</v>
      </c>
      <c r="I56" s="57">
        <v>548</v>
      </c>
      <c r="J56" s="56"/>
      <c r="K56" s="122">
        <v>0</v>
      </c>
      <c r="L56" s="123"/>
      <c r="M56" s="124"/>
      <c r="N56" s="57">
        <v>11</v>
      </c>
      <c r="O56" s="63">
        <f t="shared" si="0"/>
        <v>11</v>
      </c>
      <c r="P56" s="155"/>
      <c r="Q56" s="64">
        <f t="shared" si="1"/>
        <v>559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0.97458313096972637</v>
      </c>
      <c r="F57" s="73" t="s">
        <v>20</v>
      </c>
      <c r="G57" s="125">
        <v>6177</v>
      </c>
      <c r="H57" s="56">
        <v>0</v>
      </c>
      <c r="I57" s="57">
        <v>0</v>
      </c>
      <c r="J57" s="56"/>
      <c r="K57" s="122">
        <v>53</v>
      </c>
      <c r="L57" s="123"/>
      <c r="M57" s="124"/>
      <c r="N57" s="57">
        <v>3059</v>
      </c>
      <c r="O57" s="63">
        <f t="shared" si="0"/>
        <v>53</v>
      </c>
      <c r="P57" s="154">
        <f t="shared" ref="P57" si="4">SUM(O57:O58)</f>
        <v>123</v>
      </c>
      <c r="Q57" s="64">
        <f t="shared" si="1"/>
        <v>3059</v>
      </c>
      <c r="R57" s="154">
        <f t="shared" ref="R57" si="5">SUM(Q57:Q58)</f>
        <v>6020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70</v>
      </c>
      <c r="L58" s="123"/>
      <c r="M58" s="124"/>
      <c r="N58" s="57">
        <v>2956</v>
      </c>
      <c r="O58" s="63">
        <f t="shared" si="0"/>
        <v>70</v>
      </c>
      <c r="P58" s="155"/>
      <c r="Q58" s="64">
        <f t="shared" si="1"/>
        <v>2961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1.0607866507747319</v>
      </c>
      <c r="F59" s="35" t="s">
        <v>45</v>
      </c>
      <c r="G59" s="125">
        <v>1678</v>
      </c>
      <c r="H59" s="56">
        <v>0</v>
      </c>
      <c r="I59" s="57">
        <v>0</v>
      </c>
      <c r="J59" s="57"/>
      <c r="K59" s="122">
        <v>15</v>
      </c>
      <c r="L59" s="123"/>
      <c r="M59" s="124"/>
      <c r="N59" s="57">
        <v>858</v>
      </c>
      <c r="O59" s="63">
        <f t="shared" si="0"/>
        <v>15</v>
      </c>
      <c r="P59" s="154">
        <f>SUM(O59:O60)</f>
        <v>35</v>
      </c>
      <c r="Q59" s="64">
        <f t="shared" si="1"/>
        <v>858</v>
      </c>
      <c r="R59" s="154">
        <f t="shared" ref="R59" si="6">SUM(Q59:Q60)</f>
        <v>1780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20</v>
      </c>
      <c r="L60" s="123"/>
      <c r="M60" s="124"/>
      <c r="N60" s="57">
        <v>922</v>
      </c>
      <c r="O60" s="63">
        <f t="shared" si="0"/>
        <v>20</v>
      </c>
      <c r="P60" s="155"/>
      <c r="Q60" s="64">
        <f t="shared" si="1"/>
        <v>922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1.0539452495974235</v>
      </c>
      <c r="F61" s="23" t="s">
        <v>111</v>
      </c>
      <c r="G61" s="125">
        <v>3726</v>
      </c>
      <c r="H61" s="56">
        <v>0</v>
      </c>
      <c r="I61" s="59">
        <v>0</v>
      </c>
      <c r="J61" s="60"/>
      <c r="K61" s="122">
        <v>32</v>
      </c>
      <c r="L61" s="123"/>
      <c r="M61" s="124"/>
      <c r="N61" s="59">
        <v>1859</v>
      </c>
      <c r="O61" s="63">
        <f t="shared" si="0"/>
        <v>32</v>
      </c>
      <c r="P61" s="154">
        <f>SUM(O61:O62)</f>
        <v>72</v>
      </c>
      <c r="Q61" s="64">
        <f t="shared" si="1"/>
        <v>1859</v>
      </c>
      <c r="R61" s="154">
        <f t="shared" ref="R61" si="7">SUM(Q61:Q62)</f>
        <v>3927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40</v>
      </c>
      <c r="L62" s="123"/>
      <c r="M62" s="124"/>
      <c r="N62" s="59">
        <v>2068</v>
      </c>
      <c r="O62" s="63">
        <f t="shared" si="0"/>
        <v>40</v>
      </c>
      <c r="P62" s="155"/>
      <c r="Q62" s="64">
        <f t="shared" si="1"/>
        <v>2068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0.78047182175622543</v>
      </c>
      <c r="F63" s="23" t="s">
        <v>40</v>
      </c>
      <c r="G63" s="125">
        <v>3052</v>
      </c>
      <c r="H63" s="56">
        <v>0</v>
      </c>
      <c r="I63" s="59">
        <v>0</v>
      </c>
      <c r="J63" s="60"/>
      <c r="K63" s="122">
        <v>25</v>
      </c>
      <c r="L63" s="123"/>
      <c r="M63" s="124"/>
      <c r="N63" s="59">
        <v>1258</v>
      </c>
      <c r="O63" s="63">
        <f t="shared" si="0"/>
        <v>25</v>
      </c>
      <c r="P63" s="154">
        <f t="shared" ref="P63" si="8">SUM(O63:O64)</f>
        <v>36</v>
      </c>
      <c r="Q63" s="64">
        <f t="shared" si="1"/>
        <v>1258</v>
      </c>
      <c r="R63" s="154">
        <f t="shared" ref="R63" si="9">SUM(Q63:Q64)</f>
        <v>2382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11</v>
      </c>
      <c r="L64" s="123"/>
      <c r="M64" s="124"/>
      <c r="N64" s="59">
        <v>1124</v>
      </c>
      <c r="O64" s="63">
        <f t="shared" si="0"/>
        <v>11</v>
      </c>
      <c r="P64" s="155"/>
      <c r="Q64" s="64">
        <f t="shared" si="1"/>
        <v>1124</v>
      </c>
      <c r="R64" s="155"/>
    </row>
    <row r="65" spans="1:20" s="6" customFormat="1" ht="35.25" customHeight="1">
      <c r="A65" s="96" t="s">
        <v>47</v>
      </c>
      <c r="B65" s="127"/>
      <c r="C65" s="127"/>
      <c r="D65" s="128"/>
      <c r="E65" s="65">
        <f>R65/G65</f>
        <v>0.8147075854082223</v>
      </c>
      <c r="F65" s="24"/>
      <c r="G65" s="70">
        <f>G63+G61+G59+G57+G55+G53</f>
        <v>24178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6">
        <f>SUM(R53:R64)</f>
        <v>19698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0.30664785559219343</v>
      </c>
      <c r="F66" s="35" t="s">
        <v>48</v>
      </c>
      <c r="G66" s="125">
        <v>182871</v>
      </c>
      <c r="H66" s="81">
        <v>244</v>
      </c>
      <c r="I66" s="22">
        <v>17749</v>
      </c>
      <c r="J66" s="81"/>
      <c r="K66" s="165">
        <v>131</v>
      </c>
      <c r="L66" s="166"/>
      <c r="M66" s="167"/>
      <c r="N66" s="22">
        <v>9399</v>
      </c>
      <c r="O66" s="68">
        <f>H66+K66</f>
        <v>375</v>
      </c>
      <c r="P66" s="156">
        <f>SUM(O66:O67)</f>
        <v>770</v>
      </c>
      <c r="Q66" s="69">
        <f>I66+N66</f>
        <v>27148</v>
      </c>
      <c r="R66" s="156">
        <f>SUM(Q66:Q67)</f>
        <v>56077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257</v>
      </c>
      <c r="I67" s="22">
        <v>18839</v>
      </c>
      <c r="J67" s="81"/>
      <c r="K67" s="165">
        <v>138</v>
      </c>
      <c r="L67" s="166"/>
      <c r="M67" s="167"/>
      <c r="N67" s="22">
        <v>10090</v>
      </c>
      <c r="O67" s="68">
        <f>H67+K67</f>
        <v>395</v>
      </c>
      <c r="P67" s="157"/>
      <c r="Q67" s="69">
        <f>I67+N67</f>
        <v>28929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0.36597616989215115</v>
      </c>
      <c r="F68" s="49"/>
      <c r="G68" s="67">
        <f>G66+G65</f>
        <v>207049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75775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142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136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2019-03-27T00:56:09Z</cp:lastPrinted>
  <dcterms:created xsi:type="dcterms:W3CDTF">2007-08-14T04:27:29Z</dcterms:created>
  <dcterms:modified xsi:type="dcterms:W3CDTF">2019-03-29T00:43:44Z</dcterms:modified>
</cp:coreProperties>
</file>